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O:\Benefits\CDC\_CDC Projects\WAICU\2020 Higher Ed Survey\"/>
    </mc:Choice>
  </mc:AlternateContent>
  <bookViews>
    <workbookView xWindow="0" yWindow="0" windowWidth="28800" windowHeight="11400"/>
  </bookViews>
  <sheets>
    <sheet name="Instructions" sheetId="2" r:id="rId1"/>
    <sheet name="SALARY DETAIL" sheetId="1" r:id="rId2"/>
    <sheet name="Budget Questions" sheetId="6" r:id="rId3"/>
    <sheet name="Job List" sheetId="4" r:id="rId4"/>
    <sheet name="Invited Institutions" sheetId="3" r:id="rId5"/>
    <sheet name="Sample Data" sheetId="5" r:id="rId6"/>
  </sheets>
  <definedNames>
    <definedName name="_xlnm._FilterDatabase" localSheetId="3" hidden="1">'Job List'!$A$1:$E$103</definedName>
    <definedName name="_xlnm._FilterDatabase" localSheetId="1" hidden="1">'SALARY DETAIL'!$A$8:$J$110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4" i="6" l="1"/>
  <c r="H23" i="6"/>
  <c r="H22" i="6"/>
  <c r="O15" i="6"/>
  <c r="B2" i="6" s="1"/>
  <c r="E23" i="2" l="1"/>
  <c r="E22" i="2" l="1"/>
  <c r="E18" i="2"/>
  <c r="E19" i="2"/>
  <c r="E20" i="2"/>
  <c r="E15" i="2" l="1"/>
  <c r="E17" i="2"/>
  <c r="E31" i="2"/>
  <c r="E26" i="2"/>
  <c r="E27" i="2"/>
  <c r="E28" i="2"/>
  <c r="E30" i="2" s="1"/>
  <c r="E29" i="2"/>
  <c r="E25" i="2"/>
  <c r="E13" i="2"/>
  <c r="E14" i="2" s="1"/>
</calcChain>
</file>

<file path=xl/comments1.xml><?xml version="1.0" encoding="utf-8"?>
<comments xmlns="http://schemas.openxmlformats.org/spreadsheetml/2006/main">
  <authors>
    <author>BRIAN RONK</author>
  </authors>
  <commentList>
    <comment ref="F8" authorId="0" shapeId="0">
      <text>
        <r>
          <rPr>
            <b/>
            <sz val="9"/>
            <color indexed="81"/>
            <rFont val="Tahoma"/>
            <family val="2"/>
          </rPr>
          <t>TOTAL NUMBER OF EMPLOYEES THAT ARE 0.5 to 1.0 FTE</t>
        </r>
        <r>
          <rPr>
            <sz val="9"/>
            <color indexed="81"/>
            <rFont val="Tahoma"/>
            <family val="2"/>
          </rPr>
          <t xml:space="preserve">
</t>
        </r>
      </text>
    </comment>
    <comment ref="G75" authorId="0" shapeId="0">
      <text>
        <r>
          <rPr>
            <b/>
            <sz val="9"/>
            <color indexed="81"/>
            <rFont val="Tahoma"/>
            <family val="2"/>
          </rPr>
          <t>BRIAN RONK:</t>
        </r>
        <r>
          <rPr>
            <sz val="9"/>
            <color indexed="81"/>
            <rFont val="Tahoma"/>
            <family val="2"/>
          </rPr>
          <t xml:space="preserve">
Reminder:  Report faculty salaries in terms of full time equivalent 9-10 month contracts (see instructions).</t>
        </r>
      </text>
    </comment>
    <comment ref="G76" authorId="0" shapeId="0">
      <text>
        <r>
          <rPr>
            <b/>
            <sz val="9"/>
            <color indexed="81"/>
            <rFont val="Tahoma"/>
            <family val="2"/>
          </rPr>
          <t>BRIAN RONK:</t>
        </r>
        <r>
          <rPr>
            <sz val="9"/>
            <color indexed="81"/>
            <rFont val="Tahoma"/>
            <family val="2"/>
          </rPr>
          <t xml:space="preserve">
Reminder:  Report faculty salaries in terms of full time equivalent 9-10 month contracts (see instructions).</t>
        </r>
      </text>
    </comment>
    <comment ref="G77" authorId="0" shapeId="0">
      <text>
        <r>
          <rPr>
            <b/>
            <sz val="9"/>
            <color indexed="81"/>
            <rFont val="Tahoma"/>
            <family val="2"/>
          </rPr>
          <t>BRIAN RONK:</t>
        </r>
        <r>
          <rPr>
            <sz val="9"/>
            <color indexed="81"/>
            <rFont val="Tahoma"/>
            <family val="2"/>
          </rPr>
          <t xml:space="preserve">
Reminder:  Report faculty salaries in terms of full time equivalent 9-10 month contracts (see instructions).</t>
        </r>
      </text>
    </comment>
    <comment ref="G78" authorId="0" shapeId="0">
      <text>
        <r>
          <rPr>
            <b/>
            <sz val="9"/>
            <color indexed="81"/>
            <rFont val="Tahoma"/>
            <family val="2"/>
          </rPr>
          <t>BRIAN RONK:</t>
        </r>
        <r>
          <rPr>
            <sz val="9"/>
            <color indexed="81"/>
            <rFont val="Tahoma"/>
            <family val="2"/>
          </rPr>
          <t xml:space="preserve">
Reminder:  Report faculty salaries in terms of full time equivalent 9-10 month contracts (see instructions).</t>
        </r>
      </text>
    </comment>
    <comment ref="G79" authorId="0" shapeId="0">
      <text>
        <r>
          <rPr>
            <b/>
            <sz val="9"/>
            <color indexed="81"/>
            <rFont val="Tahoma"/>
            <family val="2"/>
          </rPr>
          <t>BRIAN RONK:</t>
        </r>
        <r>
          <rPr>
            <sz val="9"/>
            <color indexed="81"/>
            <rFont val="Tahoma"/>
            <family val="2"/>
          </rPr>
          <t xml:space="preserve">
Reminder:  Report faculty salaries in terms of full time equivalent 9-10 month contracts (see instructions).</t>
        </r>
      </text>
    </comment>
    <comment ref="G80" authorId="0" shapeId="0">
      <text>
        <r>
          <rPr>
            <b/>
            <sz val="9"/>
            <color indexed="81"/>
            <rFont val="Tahoma"/>
            <family val="2"/>
          </rPr>
          <t>BRIAN RONK:</t>
        </r>
        <r>
          <rPr>
            <sz val="9"/>
            <color indexed="81"/>
            <rFont val="Tahoma"/>
            <family val="2"/>
          </rPr>
          <t xml:space="preserve">
Reminder:  Report faculty salaries in terms of full time equivalent 9-10 month contracts (see instructions).</t>
        </r>
      </text>
    </comment>
    <comment ref="G81" authorId="0" shapeId="0">
      <text>
        <r>
          <rPr>
            <b/>
            <sz val="9"/>
            <color indexed="81"/>
            <rFont val="Tahoma"/>
            <family val="2"/>
          </rPr>
          <t>BRIAN RONK:</t>
        </r>
        <r>
          <rPr>
            <sz val="9"/>
            <color indexed="81"/>
            <rFont val="Tahoma"/>
            <family val="2"/>
          </rPr>
          <t xml:space="preserve">
Reminder:  Report faculty salaries in terms of full time equivalent 9-10 month contracts (see instructions).</t>
        </r>
      </text>
    </comment>
    <comment ref="G82" authorId="0" shapeId="0">
      <text>
        <r>
          <rPr>
            <b/>
            <sz val="9"/>
            <color indexed="81"/>
            <rFont val="Tahoma"/>
            <family val="2"/>
          </rPr>
          <t>BRIAN RONK:</t>
        </r>
        <r>
          <rPr>
            <sz val="9"/>
            <color indexed="81"/>
            <rFont val="Tahoma"/>
            <family val="2"/>
          </rPr>
          <t xml:space="preserve">
Reminder:  Report faculty salaries in terms of full time equivalent 9-10 month contracts (see instructions).</t>
        </r>
      </text>
    </comment>
    <comment ref="G83" authorId="0" shapeId="0">
      <text>
        <r>
          <rPr>
            <b/>
            <sz val="9"/>
            <color indexed="81"/>
            <rFont val="Tahoma"/>
            <family val="2"/>
          </rPr>
          <t>BRIAN RONK:</t>
        </r>
        <r>
          <rPr>
            <sz val="9"/>
            <color indexed="81"/>
            <rFont val="Tahoma"/>
            <family val="2"/>
          </rPr>
          <t xml:space="preserve">
Reminder:  Report faculty salaries in terms of full time equivalent 9-10 month contracts (see instructions).</t>
        </r>
      </text>
    </comment>
    <comment ref="G84" authorId="0" shapeId="0">
      <text>
        <r>
          <rPr>
            <b/>
            <sz val="9"/>
            <color indexed="81"/>
            <rFont val="Tahoma"/>
            <family val="2"/>
          </rPr>
          <t>BRIAN RONK:</t>
        </r>
        <r>
          <rPr>
            <sz val="9"/>
            <color indexed="81"/>
            <rFont val="Tahoma"/>
            <family val="2"/>
          </rPr>
          <t xml:space="preserve">
Reminder:  Report faculty salaries in terms of full time equivalent 9-10 month contracts (see instructions).</t>
        </r>
      </text>
    </comment>
    <comment ref="G85" authorId="0" shapeId="0">
      <text>
        <r>
          <rPr>
            <b/>
            <sz val="9"/>
            <color indexed="81"/>
            <rFont val="Tahoma"/>
            <family val="2"/>
          </rPr>
          <t>BRIAN RONK:</t>
        </r>
        <r>
          <rPr>
            <sz val="9"/>
            <color indexed="81"/>
            <rFont val="Tahoma"/>
            <family val="2"/>
          </rPr>
          <t xml:space="preserve">
Reminder:  Report faculty salaries in terms of full time equivalent 9-10 month contracts (see instructions).</t>
        </r>
      </text>
    </comment>
    <comment ref="G86" authorId="0" shapeId="0">
      <text>
        <r>
          <rPr>
            <b/>
            <sz val="9"/>
            <color indexed="81"/>
            <rFont val="Tahoma"/>
            <family val="2"/>
          </rPr>
          <t>BRIAN RONK:</t>
        </r>
        <r>
          <rPr>
            <sz val="9"/>
            <color indexed="81"/>
            <rFont val="Tahoma"/>
            <family val="2"/>
          </rPr>
          <t xml:space="preserve">
Reminder:  Report faculty salaries in terms of full time equivalent 9-10 month contracts (see instructions).</t>
        </r>
      </text>
    </comment>
  </commentList>
</comments>
</file>

<file path=xl/comments2.xml><?xml version="1.0" encoding="utf-8"?>
<comments xmlns="http://schemas.openxmlformats.org/spreadsheetml/2006/main">
  <authors>
    <author>BRIAN RONK</author>
  </authors>
  <commentList>
    <comment ref="F8" authorId="0" shapeId="0">
      <text>
        <r>
          <rPr>
            <b/>
            <sz val="9"/>
            <color indexed="81"/>
            <rFont val="Tahoma"/>
            <family val="2"/>
          </rPr>
          <t>TOTAL NUMBER OF EMPLOYEES THAT ARE 0.5 to 1.0 FTE</t>
        </r>
        <r>
          <rPr>
            <sz val="9"/>
            <color indexed="81"/>
            <rFont val="Tahoma"/>
            <family val="2"/>
          </rPr>
          <t xml:space="preserve">
</t>
        </r>
      </text>
    </comment>
  </commentList>
</comments>
</file>

<file path=xl/sharedStrings.xml><?xml version="1.0" encoding="utf-8"?>
<sst xmlns="http://schemas.openxmlformats.org/spreadsheetml/2006/main" count="1090" uniqueCount="487">
  <si>
    <t>Academic Title</t>
  </si>
  <si>
    <t>CUPA</t>
  </si>
  <si>
    <t>Code</t>
  </si>
  <si>
    <t>Position Description</t>
  </si>
  <si>
    <t>Number</t>
  </si>
  <si>
    <t>of</t>
  </si>
  <si>
    <t>Salary</t>
  </si>
  <si>
    <t>Minimum</t>
  </si>
  <si>
    <t>Midpoint</t>
  </si>
  <si>
    <t>Maximum</t>
  </si>
  <si>
    <t>Survey Match</t>
  </si>
  <si>
    <t>Athletic Trainer</t>
  </si>
  <si>
    <t>469110</t>
  </si>
  <si>
    <t>Assesses physical condition of and assists with treatments for athletes to maintain maximum physical fitness and avoid athletic-related injuries or illnesses. Prescribes routine and corrective exercises to strengthen muscles. Typically requires: bachelor's degree in health science and 1-3 years of related experience at the collegiate level. Typically a Certified Athletic Trainer.</t>
  </si>
  <si>
    <t>Director of Athletics</t>
  </si>
  <si>
    <t>Responsible for the development, management, coordination, and supervision of a competitive athletics program. Provides leadership, strategic planning, and policy development for the athletics program. Administers the overall athletic budget. Typically requires: bachelor's degree in an appropriate area of specialization; 5-8 years of relevant administrative/supervisory experience in intercollegiate or professional athletics.</t>
  </si>
  <si>
    <t>Head Coach of Men's Basketball</t>
  </si>
  <si>
    <t>498320</t>
  </si>
  <si>
    <t>Head Coach of Men's Hockey</t>
  </si>
  <si>
    <t>498570</t>
  </si>
  <si>
    <t>Head Coach of Track and Cross Country</t>
  </si>
  <si>
    <t>498520</t>
  </si>
  <si>
    <t>Head Coach of Women's Basketball</t>
  </si>
  <si>
    <t>498340</t>
  </si>
  <si>
    <t>Head Coach of Women's Ice Hockey</t>
  </si>
  <si>
    <t>498670</t>
  </si>
  <si>
    <t>Head Football Coach</t>
  </si>
  <si>
    <t>498260</t>
  </si>
  <si>
    <t>Head Swim Coach and Aquatics Director</t>
  </si>
  <si>
    <t>498540</t>
  </si>
  <si>
    <t>Strength and Performance Coach</t>
  </si>
  <si>
    <t>498810</t>
  </si>
  <si>
    <t>Establishes and facilitates the strength and conditioning training of student athletes. Works with head coaches to design training programs that revolve around strength, conditioning, and weight training for specific sports. Responsible for purchase recommendations and maintenance for equipment used. Typically requires: bachelors degree and 1-2 years of experience as a strength coach at the college level. Certified Strength and Conditioning Specialist.</t>
  </si>
  <si>
    <t>Associate Dean</t>
  </si>
  <si>
    <t>304010-304410</t>
  </si>
  <si>
    <t>Dean</t>
  </si>
  <si>
    <t>Admission Counselor</t>
  </si>
  <si>
    <t>Recruit students by developing alumni networks and initiating recruiting campaigns. Advises and assists students with the admissions requirements and process. Requires a bachelor’s degree or equivalent plus 2-3 years’ related experience.</t>
  </si>
  <si>
    <t>Counselor</t>
  </si>
  <si>
    <t>Director of Academic Advisement</t>
  </si>
  <si>
    <t>Director of Academic Support Services</t>
  </si>
  <si>
    <t>Director of Academic Technology</t>
  </si>
  <si>
    <t>Director of Advancement Services</t>
  </si>
  <si>
    <t>Director of Counseling and Career Programs</t>
  </si>
  <si>
    <t>Director of Enrollment</t>
  </si>
  <si>
    <t>Director of Health and Wellness</t>
  </si>
  <si>
    <t>Director of International Admissions and Recruitment</t>
  </si>
  <si>
    <t>Director of Study Abroad</t>
  </si>
  <si>
    <t>Provides leadership in the strategy, management, planning, and administration of the study abroad program. Advises enrolled and prospective students on academic, cultural, and financial issues related to study abroad programs and destinations. Requires a bachelor’s degree and 2 years’ related professional experience.</t>
  </si>
  <si>
    <t>Instructional Designer</t>
  </si>
  <si>
    <t>Works collaboratively with faculty and colleagues to analyze instructional outcomes and provides expertise in the planning, development, and delivery of high-quality learning experiences. Designs online training courses, identifying methodologies to be used to deliver content and organizing the content and flow of information. Develops learning objectives, structures learning activities, and creates visual aids for online and face-to-face interactions. Minimum requirements typically include: bachelor’s degree in education, education technology, instructional design or related field, with 3-5 years of progressively advanced online instructional design or equivalent experience.</t>
  </si>
  <si>
    <t>Learning Technologies Specialist</t>
  </si>
  <si>
    <t>Registrar</t>
  </si>
  <si>
    <t>Controller</t>
  </si>
  <si>
    <t>Assistant Director of Financial Aid</t>
  </si>
  <si>
    <t>Associate Registrar</t>
  </si>
  <si>
    <t>Budget Manager</t>
  </si>
  <si>
    <t>Bursar</t>
  </si>
  <si>
    <t>Business Analyst</t>
  </si>
  <si>
    <t>Central Supply and Purchasing Coordinator</t>
  </si>
  <si>
    <t>Development Officer</t>
  </si>
  <si>
    <t>Director of Alumni &amp; Parent Relations</t>
  </si>
  <si>
    <t>Director of Corporate and Foundation Relations</t>
  </si>
  <si>
    <t>Responsible for the creation and management of a strategic development plan to cultivate and solicit gifts and grants from foundations and corporate sources. Typically requires a bachelor's degree and 5-7 years of experience.</t>
  </si>
  <si>
    <t>Director of Finance</t>
  </si>
  <si>
    <t>Director of Financial Aid</t>
  </si>
  <si>
    <t>Director of Grant Development</t>
  </si>
  <si>
    <t>Director of Human Resources</t>
  </si>
  <si>
    <t>Director of Investment Management</t>
  </si>
  <si>
    <t>Director of Media Relations</t>
  </si>
  <si>
    <t>Director of Planned Giving</t>
  </si>
  <si>
    <t>Editor and Manager of Publications</t>
  </si>
  <si>
    <t>Manages the workflow on all publications and associated marketing materials, both digital and in print, from inception to delivery. Requires a bachelor’s degree or equivalent plus 5 or more years of experience.</t>
  </si>
  <si>
    <t>Recruiter</t>
  </si>
  <si>
    <t>Manager of Financial and Technical Operations</t>
  </si>
  <si>
    <t>Graphic Designer</t>
  </si>
  <si>
    <t>Designs art and copy layouts for material to be presented by visual communications media, such as newspaper, websites, television, and packaging. Develops materials manually or utilizes graphic software to design and produce finished product. Typically requires a bachelor's degree and 3 years of experience.</t>
  </si>
  <si>
    <t>Human Resource Generalist</t>
  </si>
  <si>
    <t>Performs professional level staff duties in a personnel or human resource program in areas such as wage and salary administration, position classification, recruitment, labor relations, employee benefits, budget analysis or employee records. Typically requires a bachelor's degree and 3-5 years of experience in personnel-related work.</t>
  </si>
  <si>
    <t>Manager of Benefits</t>
  </si>
  <si>
    <t>Manager of Payroll</t>
  </si>
  <si>
    <t>Manager of Printing and Distribution</t>
  </si>
  <si>
    <t>Manager of Risk and Property</t>
  </si>
  <si>
    <t>Marketing Strategist</t>
  </si>
  <si>
    <t>Visual Media Production Manager</t>
  </si>
  <si>
    <t>Assistant Professor - Liberal Arts</t>
  </si>
  <si>
    <t>Assistant Professor - Business</t>
  </si>
  <si>
    <t>Assistant Professor - Sciences</t>
  </si>
  <si>
    <t>Associate Professor - Liberal Arts</t>
  </si>
  <si>
    <t>Associate Professor - Business</t>
  </si>
  <si>
    <t>Associate Professor - Sciences</t>
  </si>
  <si>
    <t>Professor - Liberal Arts</t>
  </si>
  <si>
    <t>Professor - Business</t>
  </si>
  <si>
    <t>Professor - Sciences</t>
  </si>
  <si>
    <t>Database Administrator</t>
  </si>
  <si>
    <t>Chief Information Officer</t>
  </si>
  <si>
    <t>Network Administrator</t>
  </si>
  <si>
    <t>Network Engineer</t>
  </si>
  <si>
    <t>Programmer/Analyst</t>
  </si>
  <si>
    <t>Responsible for reviewing user requests for systems solutions, determining details to be accomplished, and assigning the programming tasks. Participates in writing program code. Maintains existing programs and establishes new files and programs. Requires a bachelor’s degree in computer science or equivalent plus 3-5 years’ direct programming experience.</t>
  </si>
  <si>
    <t>System Administrator of Servers and Storage</t>
  </si>
  <si>
    <t xml:space="preserve">Responsible for the installation, configuration, maintenance, operations, and security of the institution's information storage system, including file servers, networked data storage, and other related systems. Typically requires a bachelor's degree and 5-7 years of experience. </t>
  </si>
  <si>
    <t>User Support Specialist</t>
  </si>
  <si>
    <t>Provides technical assistance to users in the identification and resolution of software and hardware problems. Resolves less complex problems immediately and collaborates with supervisor and other IS personnel in the resolution of more complex issues. Position typically staffed by individuals with an associate's degree and 1-2 years of help desk experience or equivalent.</t>
  </si>
  <si>
    <t>Web and Social Media Specialist</t>
  </si>
  <si>
    <t>Web Developer</t>
  </si>
  <si>
    <t xml:space="preserve">Develops and oversees website design and creation. Designs, codes, and modifies websites from layout to function. Writes testable and efficient code by using best software development practices. Generally requires a bachelor’s degree in Computer Science and 3-5 years web technology work experience. </t>
  </si>
  <si>
    <t>Director of Library</t>
  </si>
  <si>
    <t>Information Literacy and Instructional Librarian</t>
  </si>
  <si>
    <t>Department head for information literacy and instruction-related services and initiatives. Collaborates with other departments in planning, delivery, and evaluation of library instruction and reference services, including course-related library instruction, in-person and virtual reference service, development of instructional materials, consultation with faculty to support their research and course development. Requires ALA Accredited Masters with 4-5 years of experience.  Additional Masters may be required.</t>
  </si>
  <si>
    <t>Librarian for Archives and Special Collections</t>
  </si>
  <si>
    <t>Cultivates collections of specialized materials. Oversees the accessioning, arrangement, and description of collections. Develops and manages a cohesive collection in all formats. Requires ALA Accredited Masters.</t>
  </si>
  <si>
    <t>Reference Librarian</t>
  </si>
  <si>
    <t>Responsible for identifying and interpreting user needs and providing reference and instructional services in individual and group settings. Responsible for the collection development of the reference and circulating collection. Requires ALA Accredited Masters.  Additional Masters may be required.</t>
  </si>
  <si>
    <t>Director and Curator of Art Galleries and Collections</t>
  </si>
  <si>
    <t xml:space="preserve">Manages collections or works of art and artifacts. Attends to the care and display of items, as well as the acquisition of new works of art. Provide information and design displays for the benefit of visitors. Requires a bachelor’s degree in anthropology, biology, geology, or related field or equivalent plus 4-5 years’ experience in the conservation of textiles and objects. </t>
  </si>
  <si>
    <t>Director of Auxiliary Services</t>
  </si>
  <si>
    <t>Director of Campus Safety</t>
  </si>
  <si>
    <t>Director of Communications and Marketing</t>
  </si>
  <si>
    <t>Director of Facilities</t>
  </si>
  <si>
    <t>Director of Housing Operations</t>
  </si>
  <si>
    <t>Director of Infrastructure and Operations</t>
  </si>
  <si>
    <t>Operations Director of Visual and Performing Arts</t>
  </si>
  <si>
    <t>Position Family</t>
  </si>
  <si>
    <t>Athletics</t>
  </si>
  <si>
    <t>Academic Affairs</t>
  </si>
  <si>
    <t>Business Operations</t>
  </si>
  <si>
    <t>none</t>
  </si>
  <si>
    <t>Faculty</t>
  </si>
  <si>
    <t>Information Technology</t>
  </si>
  <si>
    <t>Library</t>
  </si>
  <si>
    <t>Operations</t>
  </si>
  <si>
    <t>Email address of person:</t>
  </si>
  <si>
    <t>THANK YOU FOR PARTICIPATING IN THE SURVEY</t>
  </si>
  <si>
    <t>Comments (Optional)</t>
  </si>
  <si>
    <t>Employees</t>
  </si>
  <si>
    <t>Your Institution:</t>
  </si>
  <si>
    <t>Employee 1</t>
  </si>
  <si>
    <t>Full Time</t>
  </si>
  <si>
    <t>FTE Annual</t>
  </si>
  <si>
    <t>Employee 2</t>
  </si>
  <si>
    <t>Employee 3</t>
  </si>
  <si>
    <t>Employee 4</t>
  </si>
  <si>
    <t>Employee 5</t>
  </si>
  <si>
    <t>Part Time 0.75 FTE</t>
  </si>
  <si>
    <t>($36,000 / 0.75)</t>
  </si>
  <si>
    <t>Sum of all five employees</t>
  </si>
  <si>
    <t>Average of all five employees</t>
  </si>
  <si>
    <t>HOURLY POSITION:</t>
  </si>
  <si>
    <t>Part Time 0.5 FTE</t>
  </si>
  <si>
    <t>Report in Column F:</t>
  </si>
  <si>
    <t>11-month appt.</t>
  </si>
  <si>
    <t>($95,000 x 0.82)</t>
  </si>
  <si>
    <t>10-month appt.</t>
  </si>
  <si>
    <t>9-month appt.</t>
  </si>
  <si>
    <t>Alverno College</t>
  </si>
  <si>
    <t>Beloit College</t>
  </si>
  <si>
    <t>Cardinal Stritch University</t>
  </si>
  <si>
    <t>Carroll University</t>
  </si>
  <si>
    <t>State</t>
  </si>
  <si>
    <t>Institution</t>
  </si>
  <si>
    <t>Carthage College</t>
  </si>
  <si>
    <t>Concordia University Wisconsin</t>
  </si>
  <si>
    <t>Lakeland University</t>
  </si>
  <si>
    <t>Lawrence University</t>
  </si>
  <si>
    <t>Marian University</t>
  </si>
  <si>
    <t>Marquette University</t>
  </si>
  <si>
    <t>Mount Mary University</t>
  </si>
  <si>
    <t>Ripon College</t>
  </si>
  <si>
    <t>Viterbo University</t>
  </si>
  <si>
    <t>Wisconsin Lutheran College</t>
  </si>
  <si>
    <t>Milwaukee</t>
  </si>
  <si>
    <t>WI</t>
  </si>
  <si>
    <t>Beloit</t>
  </si>
  <si>
    <t>Ripon</t>
  </si>
  <si>
    <t>Waukesha</t>
  </si>
  <si>
    <t>Kenosha</t>
  </si>
  <si>
    <t>Mequon</t>
  </si>
  <si>
    <t>Madison</t>
  </si>
  <si>
    <t>Plymouth</t>
  </si>
  <si>
    <t>Appleton</t>
  </si>
  <si>
    <t>Fond du Lac</t>
  </si>
  <si>
    <t>Name of person to whom the survey summary report should be emailed:</t>
  </si>
  <si>
    <t>La Crosse</t>
  </si>
  <si>
    <t>Primary City</t>
  </si>
  <si>
    <t>Positions are organized by alphabetical job Family in Column A.</t>
  </si>
  <si>
    <r>
      <t xml:space="preserve">SALARIED </t>
    </r>
    <r>
      <rPr>
        <b/>
        <sz val="10"/>
        <color theme="1"/>
        <rFont val="Calibri"/>
        <family val="2"/>
        <scheme val="minor"/>
      </rPr>
      <t>FACULTY</t>
    </r>
    <r>
      <rPr>
        <sz val="10"/>
        <color theme="1"/>
        <rFont val="Calibri"/>
        <family val="2"/>
        <scheme val="minor"/>
      </rPr>
      <t xml:space="preserve"> POSITION:</t>
    </r>
  </si>
  <si>
    <r>
      <t xml:space="preserve">SALARIED </t>
    </r>
    <r>
      <rPr>
        <b/>
        <sz val="10"/>
        <color theme="1"/>
        <rFont val="Calibri"/>
        <family val="2"/>
        <scheme val="minor"/>
      </rPr>
      <t>NON-FACULTY</t>
    </r>
    <r>
      <rPr>
        <sz val="10"/>
        <color theme="1"/>
        <rFont val="Calibri"/>
        <family val="2"/>
        <scheme val="minor"/>
      </rPr>
      <t xml:space="preserve"> POSITION:</t>
    </r>
  </si>
  <si>
    <t>Please email completed file to:  brian.ronk@carlsondettmann.com</t>
  </si>
  <si>
    <t>see definition of Liberal Arts category above</t>
  </si>
  <si>
    <t>see definition of Business category above</t>
  </si>
  <si>
    <t>see definition of Sciences category above</t>
  </si>
  <si>
    <t>Full Time Equivalent</t>
  </si>
  <si>
    <t>AVERAGE Annual</t>
  </si>
  <si>
    <t>12-month appt.</t>
  </si>
  <si>
    <t>6-month appt.</t>
  </si>
  <si>
    <t>do not report</t>
  </si>
  <si>
    <t>Average of all four employees</t>
  </si>
  <si>
    <t>Sum of all four employees</t>
  </si>
  <si>
    <t>Head of Institutional Effectiveness</t>
  </si>
  <si>
    <t>Responsible for the effective and sensitive planning, organizing, coordinating the administration of security, fire safety, emergency management and parking enforcement programs. Typically requires a bachelor's degree and 5-7 years of experience.</t>
  </si>
  <si>
    <t>Instructor / Lecturer - Liberal Arts</t>
  </si>
  <si>
    <t>Instructor / Lecturer - Business</t>
  </si>
  <si>
    <t>Instructor / Lecturer - Sciences</t>
  </si>
  <si>
    <r>
      <rPr>
        <b/>
        <sz val="10"/>
        <color theme="1"/>
        <rFont val="Calibri"/>
        <family val="2"/>
        <scheme val="minor"/>
      </rPr>
      <t>Business</t>
    </r>
    <r>
      <rPr>
        <sz val="10"/>
        <color theme="1"/>
        <rFont val="Calibri"/>
        <family val="2"/>
        <scheme val="minor"/>
      </rPr>
      <t xml:space="preserve"> category includes the disciplines of:  Accounting, Business Administration / Management, Economics, Finance, Information Systems, and Marketing.</t>
    </r>
  </si>
  <si>
    <r>
      <rPr>
        <b/>
        <sz val="10"/>
        <color theme="1"/>
        <rFont val="Calibri"/>
        <family val="2"/>
        <scheme val="minor"/>
      </rPr>
      <t>Liberal Arts</t>
    </r>
    <r>
      <rPr>
        <sz val="10"/>
        <color theme="1"/>
        <rFont val="Calibri"/>
        <family val="2"/>
        <scheme val="minor"/>
      </rPr>
      <t xml:space="preserve"> category includes the disciplines of:  Art and Theatre, Communication &amp; Media Studies, English Language &amp; Literature, Geography, History, Liberal Arts &amp; Humanities, Linguistic Studies, Music, Philosophy, Political Science, Psychology, Religious Studies, Sociology, and Teacher Education.</t>
    </r>
  </si>
  <si>
    <t>Assesses management and operational problems using mathematical modeling, statistics, and algorithms to help with decisions concerning the operations within the institution. Typically requires a master's degree and 3-5 years of experience and training in research methods and statistical analysis.</t>
  </si>
  <si>
    <t>Bellin College</t>
  </si>
  <si>
    <t>Herzing University</t>
  </si>
  <si>
    <t>Medical College of Wisconsin</t>
  </si>
  <si>
    <t>Milwaukee Institute of Art &amp; Design</t>
  </si>
  <si>
    <t>Milwaukee School of Engineering</t>
  </si>
  <si>
    <t>Nashotah House Theological Seminary</t>
  </si>
  <si>
    <t>Northland College</t>
  </si>
  <si>
    <t>Green Bay</t>
  </si>
  <si>
    <t>Menomonee Falls</t>
  </si>
  <si>
    <t>Wauwatosa</t>
  </si>
  <si>
    <t>Nashotah</t>
  </si>
  <si>
    <t>Ashland</t>
  </si>
  <si>
    <t>Dean of Students</t>
  </si>
  <si>
    <t>Plans and directs various campus programs, serving as a liaison between school administrators and student organizations. Coordinates a variety of departments impacting students such as admissions, financial aid, health services, housing, orientation, and social programs. Formulates and reviews policies that promote students’ academic and personal success. Typically requires a doctoral degree with 5-7 years of experience.</t>
  </si>
  <si>
    <t>153010-153410</t>
  </si>
  <si>
    <t>Director of Residence Life</t>
  </si>
  <si>
    <r>
      <rPr>
        <b/>
        <sz val="10"/>
        <color theme="1"/>
        <rFont val="Calibri"/>
        <family val="2"/>
        <scheme val="minor"/>
      </rPr>
      <t>Sciences</t>
    </r>
    <r>
      <rPr>
        <sz val="10"/>
        <color theme="1"/>
        <rFont val="Calibri"/>
        <family val="2"/>
        <scheme val="minor"/>
      </rPr>
      <t xml:space="preserve"> category includes the scientific studies, and applied STEM disciplines, of:  Biology, Chemistry, Geology, Math, Medicine, and Physics.</t>
    </r>
  </si>
  <si>
    <t>Saint Norbert College</t>
  </si>
  <si>
    <t>De Pere</t>
  </si>
  <si>
    <t>As of July 1, 2020</t>
  </si>
  <si>
    <r>
      <t xml:space="preserve">Please annualize salary information as of </t>
    </r>
    <r>
      <rPr>
        <b/>
        <sz val="14"/>
        <color rgb="FFFF0000"/>
        <rFont val="Calibri"/>
        <family val="2"/>
        <scheme val="minor"/>
      </rPr>
      <t>July 1, 2020</t>
    </r>
  </si>
  <si>
    <t>Executive</t>
  </si>
  <si>
    <t>President</t>
  </si>
  <si>
    <t>Current Formal Salary Range</t>
  </si>
  <si>
    <t>Vice President of Academic Affairs / Provost</t>
  </si>
  <si>
    <t>Vice President of Development / Advancement</t>
  </si>
  <si>
    <t>Vice President of Human Resources</t>
  </si>
  <si>
    <t>Plans and administers program of library services. Develops library policies and implements policy decisions. Analyzes, selects, and executes recommendations of personnel. Analyzes and coordinates departmental budget estimates and controls expenditures. Administers personnel regulations, interviews, and appoints job applicants, rates, staff performance, and promotes and disciplines staff. Requires ALA Accredited Masters and 8 or more years of experience.</t>
  </si>
  <si>
    <t>Chief Financial Officer / Vice President of Finance</t>
  </si>
  <si>
    <t>Trains and supports faculty on using computers, hardware, and software in the teaching and learning process. Typically requires a bachelor's degree and 3 years of experience.</t>
  </si>
  <si>
    <t>Administrator reporting to and supporting the Dean in a specific department or program. Typically requires a master's degree and 5-7 years of experience.</t>
  </si>
  <si>
    <t>Head academic administrator for a specific department or college. Typically requires a doctoral degree with 5-7 years of experience.</t>
  </si>
  <si>
    <t>Oversees the academic advising office and all related functions, including direct supervision of staff. Provides leadership and guidance in the development, implementation, and maintenance of an academic advising system for students. Typically requires a master's degree and five years of experience.</t>
  </si>
  <si>
    <t>Responsible for comprehensive academic support services programming which may include testing and academic advising services. May report to the Academic Advising Director. Typically requires a master's degree and 3-5 years of experience.</t>
  </si>
  <si>
    <t>Directs the development, management, and evaluation of all central academic technology services that support teaching, learning, and research at the institution. Guides the research, evaluation, and facilitation of technology applications in on-campus and online learning programs. Typically requires a master's degree and 7 years of experience.</t>
  </si>
  <si>
    <t>Responsible for providing strategic leadership, including long and short-term planning in the areas of gift processing and funding, database integrity, reporting, data analysis, and system enhancements. Typically requires a bachelor's degree and 5-7 years of experience.</t>
  </si>
  <si>
    <t>Responsible for the planning and management of career services for students. Provides career advising and assists in the job-search process. May also assist in on-campus job placement for student workers. Typically requires a doctoral degree in psychology and 5-7 years of experience.</t>
  </si>
  <si>
    <t>Serves as lead nurse for the organization. Leads outreach efforts and events to promote health and well-being and the academic growth of students. Typically requires a bachelor's degree and 7-10 years of experience.</t>
  </si>
  <si>
    <t>Leads the recruitment, evaluation, and enrollment of international applicants to the institution. Develops recruitment and communications plans. Assist and counsel international students through the admissions process. Typically requires a bachelor's degree and 5-7 years of experience.</t>
  </si>
  <si>
    <t>Maintains the academic record of all students and plans and implements the registration process for classes. Keeps records of all college classes, determines students' graduation eligibility and plans commencement activities. Typically requires a master's degree and 5 years of experience.</t>
  </si>
  <si>
    <t>Directs a major functional area in financial aid. Provides direct assistance to the Director of Financial Aid. Assists with the operational, personnel, and financial functions within the Financial Aid department. Typically requires a bachelor's degree and 5-7 years of experience.</t>
  </si>
  <si>
    <t>Assists with college registration activities and maintenance of all student records. Typically requires a bachelor's degree and 3 years of experience.</t>
  </si>
  <si>
    <t>Evaluates the financial needs of the institution on major projects and works with individual departments. Designs and implements financial plans to comply with legislation. Prepares budget reports, presents recommendations, and monitors expenditure. Typically requires a bachelor's degree and 5 years of experience.</t>
  </si>
  <si>
    <t>Responsible for the collection of all fees and income due. Maintains required records on the payment and collection of all accounts. Serves as the custodian of various institutional funds. Typically requires a bachelor's degree and 3-5 years of experience.</t>
  </si>
  <si>
    <t>Analyzes institutional functions, processes, and activities to improve business applications for the most effective use of money, materials, equipment, and people. Typically requires a bachelor's degree and 3-5 years of experience.</t>
  </si>
  <si>
    <t xml:space="preserve">Ensures supplies are ordered and received. Interacts with suppliers to maintain pricing, delivery schedule, and contract compliance. Typically requires a bachelor's degree and 2-3 years of experience.  </t>
  </si>
  <si>
    <t>Oversees the accounting operations of an institution's accounting division, including the maintenance of accounting principles, practices, and procedures. Typically requires a bachelor's degree with CPA preferred and 8 or more years of experience.</t>
  </si>
  <si>
    <t>Assists in supporting the organization's financial goals through the solicitation and securing of donations. Requires a bachelor's degree and 2-3 years of experience.</t>
  </si>
  <si>
    <t>Responsible for developing and implementing a comprehensive engagement program to provide opportunities, events, and programs for alumni to enhance loyalty, dedication, and support for the institution. Typically requires a bachelor's degree and 7 or more years of experience.</t>
  </si>
  <si>
    <t>Manages and administers all aspects of student financial aid program, including grants, loans, and scholarships for students. Provides leadership in establishing and interpreting financial aid policies. Typically requires a bachelor's degree and 5-7 years of experience.</t>
  </si>
  <si>
    <t>Plans, organizes, and manages the grant development functions of the institution. Oversees all grant-seeking to adhere to institution policies and goals. Serves a lead role in identifying diverse funding opportunities and assists in writing proposals for funding. Typically requires a master's degree and 3-5 years of experience.</t>
  </si>
  <si>
    <t>Designs, implements, and manages the institution's investment policies. Typically requires a bachelor's degree and 5-7 years of experience.</t>
  </si>
  <si>
    <t>Develops and executes public relations programs. Plans and implements communications, public relations, and media relations strategies. Typically requires a bachelor's degree and 5-7 years of experience.</t>
  </si>
  <si>
    <t xml:space="preserve">Responsible for cultivating, soliciting, and stewarding capital and planned gifts. Assists donors with estate planning and other financial planning and deferred giving opportunities. Typically requires a bachelor's degree and 5-7 years of experience.  </t>
  </si>
  <si>
    <t>Manages the institution's benefits program. Plans and directs implementation and administration of benefits programs. Oversees preparation and distribution of communication to inform employees of benefits programs and activities. Typically requires a bachelor's degree and 5 or more years of experience.</t>
  </si>
  <si>
    <t>Assist in leading a subset(s) of the organization through the budget process.  Responsible for budget management and analysis throughout the year. Typically requires a bachelor's degree and 5-7 years of experience.</t>
  </si>
  <si>
    <t>Manages and coordinates activities of staff and payroll systems. Oversees compilation and preparation of payroll data. Typically requires a bachelor's degree and 5-7 years of experience.</t>
  </si>
  <si>
    <t>Responsible for providing high quality campus printing services and managing printing operations. Typically requires a bachelor's degree and 4-5 years of experience.</t>
  </si>
  <si>
    <t>Identifies loss exposures faced by the institution and selects, implements, and monitors the most effective and economical techniques for treating these exposures. Manages the institution's property and casualty insurance programs, leads proactive risk assessments and reduction strategies, and facilitates solutions to risk-related issues. Typically requires a bachelor's degree and 4-5 years of experience.</t>
  </si>
  <si>
    <t>Research the most effective marketing approaches to promote the organization. Analyze data and understand target groups to enhance marketing efforts. Typically requires a bachelor's degree and 5-7 years of experience.</t>
  </si>
  <si>
    <t>Responsible for interviewing, testing, and referring applicants for various positions throughout the institution. Typically requires a bachelor's degree and 1-2 years of experience.</t>
  </si>
  <si>
    <t>Responsible for all aspects of visual media production including initial planning, scheduling, and filming. Also responsible for budgets and reporting. Typically requires a bachelor's degree and 5-7 years of experience.</t>
  </si>
  <si>
    <t>Manages and directs the information technology function. Implements programs to process and manage data. Strategizes with management and department heads to manage and report information electronically. Leads a team of managers or directors to complete the analysis, programming, and hardware operation, as well as troubleshooting and training employees in the use of the computer system. Coordinates development and integration of automated systems. Typically requires a master's degree and 8-10 years of experience.</t>
  </si>
  <si>
    <t>Responsible for database management to organize and store data. Manages backups and data access requests.  Ensures proper function and continuous performance for institution. May provide other technical support outside of database management as needed. Requires a bachelor’s degree in computer science or equivalent plus 3-5 years’ related experience.</t>
  </si>
  <si>
    <t>Technical/administrative professional staff position responsible for network management. Responsible for the maintenance and monitoring of the organization's Local Area Network. Reviews and evaluates vendor products (software and hardware) and telecommunications equipment to determine where best meets employee needs. Maintains LAN/WAN security and performance. May supervise PC support personnel. Recommends and implements LAN/WAN standards and policies. Typically staffed by individuals with an bachelor's degree and 3-5 years of LAN/WAN experience or equivalent.</t>
  </si>
  <si>
    <t>Plans, designs, and evaluates new and existing computer network systems and services, including local area networks, wide area networks, intranets, and the Internet. Provides analytical, technical, and administrative support.  Typically requires a bachelor's degree and 5-7 years of experience.</t>
  </si>
  <si>
    <t>Responsible for managing the content of the institution's website and social media platforms. Typically requires a bachelor's degree and 2-3 years of experience.</t>
  </si>
  <si>
    <t>Manages the operations of the college's auxiliary services, which may include the bookstore, food services, vending, purchasing, and other services. Typically requires a bachelor's degree and 10 years of experience.</t>
  </si>
  <si>
    <t>Responsible for developing and implementing the marketing and communication vision and strategy for the institution. Directs the efforts of the marketing and communications staff. Coordinates at the strategic and tactical levels with the other functions of the institution. Typically requires a bachelor's degree and 7-10 years of experience.</t>
  </si>
  <si>
    <t>Plans, organizes, and directs the maintenance, repair, and alteration of the institution's facilities. Works collaboratively with all units within the institution to develop a high quality physical plant that is safe, well-maintained, and conducive to meeting the needs of students, faculty, staff, and the public. Typically requires a bachelor's degree and 10 years of experience.</t>
  </si>
  <si>
    <t>Provides leadership and direction for the operational aspects of the housing program. Manage the student housing processes, including annual housing selection, meal plans, and opening and closing of residence halls. Typically requires a bachelor's degree and 5-7 years of experience.</t>
  </si>
  <si>
    <t>Director level responsibilities for the technical infrastructure and day to day operations. Typically oversees the network and server/storage staff and reports to the Chief Information Officer. Typically requires a bachelor's degree and 10 years of experience.</t>
  </si>
  <si>
    <r>
      <t>Responsible for leading the institution’s overall residence enterprise, including residence program and budget development, impacting both academic year and summer resident housing. Responsible for public health and safety as it relates to housing. Collaborates with facilities management on maintenance and long-term capital expenditures.</t>
    </r>
    <r>
      <rPr>
        <u/>
        <sz val="10"/>
        <color theme="1"/>
        <rFont val="Calibri"/>
        <family val="2"/>
        <scheme val="minor"/>
      </rPr>
      <t xml:space="preserve"> If room and board are provided and it is reported as taxable income, ADD ITS VALUE to the reported salary data. </t>
    </r>
    <r>
      <rPr>
        <sz val="10"/>
        <color theme="1"/>
        <rFont val="Calibri"/>
        <family val="2"/>
        <scheme val="minor"/>
      </rPr>
      <t>Typically requires a master’s degree and 2-3 years of experience.</t>
    </r>
  </si>
  <si>
    <t xml:space="preserve">Develops, implements, directs, and evaluates the visual and performing arts programs. Oversee daily operations, including budgeting, program development, recruiting and hiring staff, event scheduling, and community outreach. Typically requires a bachelor's degree and 5 or more years of experience. </t>
  </si>
  <si>
    <t>Reporting to the Vice President of Human Resources, responsible for one major HR function or multiple smaller HR functions. Typically requires a bachelor's degree and at least 7 years of experience.</t>
  </si>
  <si>
    <t>Vice President of Enrollment</t>
  </si>
  <si>
    <t>Reporting to the Vice President of Enrollment, leads student recruitment, evaluation, and enrollment. Collaborates with marketing / communication colleagues on enrollment strategy. Typically requires a bachelor's degree and at least 7 years of experience.</t>
  </si>
  <si>
    <t>Responsible for directing the organization's accounting, budgeting, investments, and financial reporting systems, as well as typically directing other activities such as purchasing and inventory control, property management, computer support services, and other related administrative activities. Establishes budget and financial forecasts. Manages cash flow. Manages bonding process for building projects. May oversee human resources. Typically requires a bachelor's degree with CPA preferred and 10 or more years of experience.</t>
  </si>
  <si>
    <t>Reporting to the Chief Financial Officer / Vice President of Finance, is responsible for administering multiple aspects of financial operations, including accounting, capital planning, financial analysis, and investments. Typically requires a bachelor's degree with CPA preferred and 8 or more years of experience.</t>
  </si>
  <si>
    <t>added in 2020</t>
  </si>
  <si>
    <t>changed job description</t>
  </si>
  <si>
    <t>Job Titles - Alphabetically</t>
  </si>
  <si>
    <t>Jane Sample</t>
  </si>
  <si>
    <t>Sample College</t>
  </si>
  <si>
    <t>jane.sample@samplecollege.edu</t>
  </si>
  <si>
    <t>we have 1 head coach of men's track and 1 head coach of women's track</t>
  </si>
  <si>
    <t>n/a</t>
  </si>
  <si>
    <t>is 0.75 FTE</t>
  </si>
  <si>
    <t xml:space="preserve"> Pay Reduction For Non-Exempt Staff</t>
  </si>
  <si>
    <t xml:space="preserve"> Pay Reduction For Exempt Staff</t>
  </si>
  <si>
    <t xml:space="preserve"> Pay Reduction For Executive Staff</t>
  </si>
  <si>
    <t xml:space="preserve"> Pay Increase For Non-Exempt Staff</t>
  </si>
  <si>
    <t xml:space="preserve"> Pay Increase For Exempt Staff</t>
  </si>
  <si>
    <t xml:space="preserve"> Pay Increase For Executive Staff</t>
  </si>
  <si>
    <t xml:space="preserve"> Modification Of Variable Compensation Plans</t>
  </si>
  <si>
    <t xml:space="preserve"> Modification Of Health Insurance Plans</t>
  </si>
  <si>
    <t xml:space="preserve"> Hazard Pay Or Bonus</t>
  </si>
  <si>
    <t xml:space="preserve"> Reduction In Workforce (Hours, Layoff Or Furlough)</t>
  </si>
  <si>
    <t xml:space="preserve"> Increase Size Of Workforce</t>
  </si>
  <si>
    <t xml:space="preserve"> Modification Of Paid Leave Policies</t>
  </si>
  <si>
    <t xml:space="preserve"> Re-Establishing Performance Expectations And Goals</t>
  </si>
  <si>
    <t xml:space="preserve"> Increase In Employee Communication</t>
  </si>
  <si>
    <t>How do you anticipate the COVID pandemic affecting your 2021 salary increases overall?</t>
  </si>
  <si>
    <t>No impact</t>
  </si>
  <si>
    <t>Will be reduced compared with prior years</t>
  </si>
  <si>
    <t>Will not be given</t>
  </si>
  <si>
    <t>Will be higher</t>
  </si>
  <si>
    <t>Delaying decision until financial impact of pandemic is determined</t>
  </si>
  <si>
    <t>Comments related to 2021 wage increases and/or salary planning (optional):</t>
  </si>
  <si>
    <r>
      <t xml:space="preserve">Please identify </t>
    </r>
    <r>
      <rPr>
        <b/>
        <u/>
        <sz val="11"/>
        <color theme="1"/>
        <rFont val="Calibri"/>
        <family val="2"/>
        <scheme val="minor"/>
      </rPr>
      <t>up to five</t>
    </r>
    <r>
      <rPr>
        <b/>
        <sz val="11"/>
        <color theme="1"/>
        <rFont val="Calibri"/>
        <family val="2"/>
        <scheme val="minor"/>
      </rPr>
      <t xml:space="preserve"> ways that your organization responded to the COVID pandemic as it relates to Total Rewards.</t>
    </r>
  </si>
  <si>
    <t>Edgewood College</t>
  </si>
  <si>
    <t>Change in payroll budget includes structural increases (in addition to step increases), merit increases, and pay equity adjustments.</t>
  </si>
  <si>
    <t>Exempt</t>
  </si>
  <si>
    <t>Non-Exempt</t>
  </si>
  <si>
    <r>
      <t xml:space="preserve">What was your institution's change in overall </t>
    </r>
    <r>
      <rPr>
        <b/>
        <u/>
        <sz val="11"/>
        <color theme="1"/>
        <rFont val="Calibri"/>
        <family val="2"/>
        <scheme val="minor"/>
      </rPr>
      <t>payroll budget</t>
    </r>
    <r>
      <rPr>
        <b/>
        <sz val="11"/>
        <color theme="1"/>
        <rFont val="Calibri"/>
        <family val="2"/>
        <scheme val="minor"/>
      </rPr>
      <t xml:space="preserve"> for the following employee groups?</t>
    </r>
  </si>
  <si>
    <t>Have not yet determined 2021 payroll budget increase</t>
  </si>
  <si>
    <t>ACTUAL payroll budget increase in 2020</t>
  </si>
  <si>
    <t>PROJECTED payroll budget increase in 2021</t>
  </si>
  <si>
    <t>Public Relations Specialist</t>
  </si>
  <si>
    <t>Job Family</t>
  </si>
  <si>
    <t>Assists with representing the institution in the media in accordance with department goals and objectives. Organizes official public appearances and events. Drafts speeches and press releases. May assist in developing marketing and communication strategies. Typically requires a bachelor's degree and 2-3 years of experience.</t>
  </si>
  <si>
    <t>ED-1221</t>
  </si>
  <si>
    <t>ED-1311</t>
  </si>
  <si>
    <t>ED-1421</t>
  </si>
  <si>
    <t>ED-1420</t>
  </si>
  <si>
    <t>ED-1422</t>
  </si>
  <si>
    <t>ED-1202</t>
  </si>
  <si>
    <t>ED-1411</t>
  </si>
  <si>
    <t>ED-1410</t>
  </si>
  <si>
    <t>ED-1412</t>
  </si>
  <si>
    <t>ED-0301</t>
  </si>
  <si>
    <t>ED-1000</t>
  </si>
  <si>
    <t>ED-1302</t>
  </si>
  <si>
    <t>ED-1303</t>
  </si>
  <si>
    <t>FN-0801</t>
  </si>
  <si>
    <t>FN-0304</t>
  </si>
  <si>
    <t>FN-0110</t>
  </si>
  <si>
    <t>IS-0106</t>
  </si>
  <si>
    <t>FN-0111</t>
  </si>
  <si>
    <t>ED-1223</t>
  </si>
  <si>
    <t>IS-0605</t>
  </si>
  <si>
    <t>ED-1200</t>
  </si>
  <si>
    <t>ED-1201</t>
  </si>
  <si>
    <t>ED-1320</t>
  </si>
  <si>
    <t>ED-1510</t>
  </si>
  <si>
    <t>ED-1210</t>
  </si>
  <si>
    <t>ED-1215</t>
  </si>
  <si>
    <t>ED-1230</t>
  </si>
  <si>
    <t>ED-1270</t>
  </si>
  <si>
    <t>ED-1330</t>
  </si>
  <si>
    <t>ED-1100</t>
  </si>
  <si>
    <t>ED-1540</t>
  </si>
  <si>
    <t>ED-1530</t>
  </si>
  <si>
    <t>SM-0300</t>
  </si>
  <si>
    <t>ED-1322</t>
  </si>
  <si>
    <t>ED-1220</t>
  </si>
  <si>
    <t>ED-1250</t>
  </si>
  <si>
    <t>PW-0204</t>
  </si>
  <si>
    <t>FN-0109</t>
  </si>
  <si>
    <t>ED-1310</t>
  </si>
  <si>
    <t>ED-1340</t>
  </si>
  <si>
    <t>ED-1280</t>
  </si>
  <si>
    <t>ED-1501</t>
  </si>
  <si>
    <t>HR-0307</t>
  </si>
  <si>
    <t>IS-0111</t>
  </si>
  <si>
    <t>ED-1240</t>
  </si>
  <si>
    <t xml:space="preserve">FN-2000 </t>
  </si>
  <si>
    <t>LB-0105</t>
  </si>
  <si>
    <t>SM-0146</t>
  </si>
  <si>
    <t>ED-1321</t>
  </si>
  <si>
    <t>ED-1500</t>
  </si>
  <si>
    <t>ED-1260</t>
  </si>
  <si>
    <t>SM-0147</t>
  </si>
  <si>
    <t>SM-0104</t>
  </si>
  <si>
    <t>ED-1010</t>
  </si>
  <si>
    <t>ED-1020</t>
  </si>
  <si>
    <t>ED-1030</t>
  </si>
  <si>
    <t>ED-1040</t>
  </si>
  <si>
    <t>ED-1050</t>
  </si>
  <si>
    <t>CDC Job Code</t>
  </si>
  <si>
    <t>ED-1060</t>
  </si>
  <si>
    <t>ED-1360</t>
  </si>
  <si>
    <t>ED-1070</t>
  </si>
  <si>
    <t>HR-0302</t>
  </si>
  <si>
    <t>LB-0106</t>
  </si>
  <si>
    <t>ED-1231</t>
  </si>
  <si>
    <t>ED-1431</t>
  </si>
  <si>
    <t>ED-1430</t>
  </si>
  <si>
    <t>ED-1432</t>
  </si>
  <si>
    <t>ED-1232</t>
  </si>
  <si>
    <t>LB-0107</t>
  </si>
  <si>
    <t>HR-0305</t>
  </si>
  <si>
    <t>ED-1301</t>
  </si>
  <si>
    <t>FN-0501</t>
  </si>
  <si>
    <t>SM-0151</t>
  </si>
  <si>
    <t>ED-1370</t>
  </si>
  <si>
    <t>SM-0206</t>
  </si>
  <si>
    <t>IS-0104</t>
  </si>
  <si>
    <t>IS-0107</t>
  </si>
  <si>
    <t>ED-1520</t>
  </si>
  <si>
    <t>ED-1001</t>
  </si>
  <si>
    <t>ED-1401</t>
  </si>
  <si>
    <t>ED-1400</t>
  </si>
  <si>
    <t>ED-1402</t>
  </si>
  <si>
    <t>IS-0202</t>
  </si>
  <si>
    <t>HR-0303</t>
  </si>
  <si>
    <t>LB-0102</t>
  </si>
  <si>
    <t>ED-0300</t>
  </si>
  <si>
    <t>ED-1080</t>
  </si>
  <si>
    <t>IS-0606</t>
  </si>
  <si>
    <t>IS-0108</t>
  </si>
  <si>
    <t>ED-1212</t>
  </si>
  <si>
    <t>ED-1271</t>
  </si>
  <si>
    <t>ED-1251</t>
  </si>
  <si>
    <t>HR-0306</t>
  </si>
  <si>
    <t>SM-0152</t>
  </si>
  <si>
    <t>SM-0225</t>
  </si>
  <si>
    <t>IS-0501</t>
  </si>
  <si>
    <r>
      <t xml:space="preserve">Report the 1.0 FTE annual pay </t>
    </r>
    <r>
      <rPr>
        <b/>
        <sz val="11"/>
        <color theme="1"/>
        <rFont val="Calibri"/>
        <family val="2"/>
        <scheme val="minor"/>
      </rPr>
      <t>range minimum</t>
    </r>
    <r>
      <rPr>
        <sz val="11"/>
        <color theme="1"/>
        <rFont val="Calibri"/>
        <family val="2"/>
        <scheme val="minor"/>
      </rPr>
      <t xml:space="preserve"> for the position in Column H.  The range minimum is the lowest pay rate of the position's formal pay range.  If no pay range is assigned to the position, please leave blank.</t>
    </r>
  </si>
  <si>
    <r>
      <t xml:space="preserve">Report the 1.0 FTE annual pay </t>
    </r>
    <r>
      <rPr>
        <b/>
        <sz val="11"/>
        <color theme="1"/>
        <rFont val="Calibri"/>
        <family val="2"/>
        <scheme val="minor"/>
      </rPr>
      <t xml:space="preserve">range midpoint </t>
    </r>
    <r>
      <rPr>
        <sz val="11"/>
        <color theme="1"/>
        <rFont val="Calibri"/>
        <family val="2"/>
        <scheme val="minor"/>
      </rPr>
      <t>for the position in Column I.  In formal pay structures, this is often referred to as the market control point.  If no pay range is assigned to the position, please leave blank.</t>
    </r>
  </si>
  <si>
    <r>
      <t xml:space="preserve">Report the 1.0 FTE annual pay </t>
    </r>
    <r>
      <rPr>
        <b/>
        <sz val="11"/>
        <color theme="1"/>
        <rFont val="Calibri"/>
        <family val="2"/>
        <scheme val="minor"/>
      </rPr>
      <t>range maximum</t>
    </r>
    <r>
      <rPr>
        <sz val="11"/>
        <color theme="1"/>
        <rFont val="Calibri"/>
        <family val="2"/>
        <scheme val="minor"/>
      </rPr>
      <t xml:space="preserve"> for the position in Column J.  The range maximum is the highest pay rate of the position's formal pay range.  If no pay range is assigned to the position, please leave blank.</t>
    </r>
  </si>
  <si>
    <r>
      <t xml:space="preserve">Include any </t>
    </r>
    <r>
      <rPr>
        <b/>
        <sz val="11"/>
        <color theme="1"/>
        <rFont val="Calibri"/>
        <family val="2"/>
        <scheme val="minor"/>
      </rPr>
      <t>optional comments</t>
    </r>
    <r>
      <rPr>
        <sz val="11"/>
        <color theme="1"/>
        <rFont val="Calibri"/>
        <family val="2"/>
        <scheme val="minor"/>
      </rPr>
      <t xml:space="preserve"> to the right of the pay information in Column K.</t>
    </r>
  </si>
  <si>
    <r>
      <t xml:space="preserve">Report the </t>
    </r>
    <r>
      <rPr>
        <b/>
        <sz val="11"/>
        <color theme="1"/>
        <rFont val="Calibri"/>
        <family val="2"/>
        <scheme val="minor"/>
      </rPr>
      <t>average annual 1.0 FTE salary</t>
    </r>
    <r>
      <rPr>
        <sz val="11"/>
        <color theme="1"/>
        <rFont val="Calibri"/>
        <family val="2"/>
        <scheme val="minor"/>
      </rPr>
      <t xml:space="preserve"> for all employees in the position in Column G.  An employee is 1.0 FTE if they work full time, for the full amount of hours per year for your particular institution.
</t>
    </r>
    <r>
      <rPr>
        <i/>
        <u/>
        <sz val="11"/>
        <color theme="1"/>
        <rFont val="Calibri"/>
        <family val="2"/>
        <scheme val="minor"/>
      </rPr>
      <t>Faculty</t>
    </r>
    <r>
      <rPr>
        <i/>
        <sz val="11"/>
        <color theme="1"/>
        <rFont val="Calibri"/>
        <family val="2"/>
        <scheme val="minor"/>
      </rPr>
      <t xml:space="preserve"> positions:  </t>
    </r>
    <r>
      <rPr>
        <b/>
        <sz val="11"/>
        <color theme="1"/>
        <rFont val="Calibri"/>
        <family val="2"/>
        <scheme val="minor"/>
      </rPr>
      <t xml:space="preserve">Report salaries of full time faculty in terms of 9-10 month contracts.   </t>
    </r>
    <r>
      <rPr>
        <sz val="11"/>
        <color theme="1"/>
        <rFont val="Calibri"/>
        <family val="2"/>
        <scheme val="minor"/>
      </rPr>
      <t xml:space="preserve">Full time faculty are defined as those who are at least 0.75 FTE status, have annual contracts or appointments of at least 9 months, and whose teaching/research represent at least half of their duties.  A full time, nine-to-ten month appointment comprises two semesters, three quarters, two four-month sessions, or the equivalent schedule.  Convert the salary of a full-time 11-12 month appointment to full-time 9-10 month appointment by multiplying the salary by 0.82 (see example below).
</t>
    </r>
    <r>
      <rPr>
        <i/>
        <u/>
        <sz val="11"/>
        <color theme="1"/>
        <rFont val="Calibri"/>
        <family val="2"/>
        <scheme val="minor"/>
      </rPr>
      <t>Hourly</t>
    </r>
    <r>
      <rPr>
        <i/>
        <sz val="11"/>
        <color theme="1"/>
        <rFont val="Calibri"/>
        <family val="2"/>
        <scheme val="minor"/>
      </rPr>
      <t xml:space="preserve"> positions: </t>
    </r>
    <r>
      <rPr>
        <sz val="11"/>
        <color theme="1"/>
        <rFont val="Calibri"/>
        <family val="2"/>
        <scheme val="minor"/>
      </rPr>
      <t xml:space="preserve"> If you do have any matching positions receiving an hourly rate, they should be multiplied by 2080 hours to achieve 1.0 FTE.  See examples below:</t>
    </r>
  </si>
  <si>
    <r>
      <t>Indicate the number of actual employees -those</t>
    </r>
    <r>
      <rPr>
        <b/>
        <sz val="11"/>
        <color rgb="FF000000"/>
        <rFont val="Calibri"/>
        <family val="2"/>
        <scheme val="minor"/>
      </rPr>
      <t xml:space="preserve"> non-faculty that are at least half time to full time</t>
    </r>
    <r>
      <rPr>
        <sz val="11"/>
        <color rgb="FF000000"/>
        <rFont val="Calibri"/>
        <family val="2"/>
        <scheme val="minor"/>
      </rPr>
      <t xml:space="preserve"> (0.5 to 1.0 FTE)</t>
    </r>
    <r>
      <rPr>
        <b/>
        <sz val="11"/>
        <color rgb="FF000000"/>
        <rFont val="Calibri"/>
        <family val="2"/>
        <scheme val="minor"/>
      </rPr>
      <t xml:space="preserve"> and those full time faculty (see definition below) -</t>
    </r>
    <r>
      <rPr>
        <sz val="11"/>
        <color rgb="FF000000"/>
        <rFont val="Calibri"/>
        <family val="2"/>
        <scheme val="minor"/>
      </rPr>
      <t xml:space="preserve"> in each job in Column F.  Do not include any LTE or outsourced employees.</t>
    </r>
  </si>
  <si>
    <r>
      <t xml:space="preserve">Please read each of the brief survey job descriptions in column E.  </t>
    </r>
    <r>
      <rPr>
        <i/>
        <sz val="11"/>
        <color theme="1"/>
        <rFont val="Calibri"/>
        <family val="2"/>
        <scheme val="minor"/>
      </rPr>
      <t>A survey job is a match if your organization's job duties and responsibilities match roughly 80% to 120% of the duties and responsibilities described in the survey job description.</t>
    </r>
    <r>
      <rPr>
        <sz val="11"/>
        <color theme="1"/>
        <rFont val="Calibri"/>
        <family val="2"/>
        <scheme val="minor"/>
      </rPr>
      <t xml:space="preserve">  You may not have a match to all jobs.  </t>
    </r>
    <r>
      <rPr>
        <b/>
        <sz val="11"/>
        <color theme="1"/>
        <rFont val="Calibri"/>
        <family val="2"/>
        <scheme val="minor"/>
      </rPr>
      <t xml:space="preserve">Report each faculty member in one and only one discipline.  If a faculty member has a joint appointment or teaching/research responsibilities in two or more disciplines (for example, sociology and anthropology), report the salary once, in the most appropriate discipline. </t>
    </r>
  </si>
  <si>
    <t>Our survey jobs are cross-referenced with the CUPA survey job number(s) in Column D.  If you are a participant in the CUPA surveys, these codes will assist you in determining your job matches to our survey.</t>
  </si>
  <si>
    <t>Indicate your institution  in cell E2 at the top of the tab.  Also indicate who should receive the summary report and that person's email in cells E3 and E4, respectively.</t>
  </si>
  <si>
    <t>Data Analyst</t>
  </si>
  <si>
    <t>Updated job description</t>
  </si>
  <si>
    <t>Update for 2020?</t>
  </si>
  <si>
    <t>Academic Advisor</t>
  </si>
  <si>
    <t>Financial Aid Counselor</t>
  </si>
  <si>
    <t>Assistant Director of Housing Operations</t>
  </si>
  <si>
    <r>
      <t xml:space="preserve">Under supervision, responsible for one or several areas of residence hall operations for students. Reviews and formulates housing policies and procedures. Supports housing recruitment programs. </t>
    </r>
    <r>
      <rPr>
        <u/>
        <sz val="11"/>
        <color theme="1"/>
        <rFont val="Calibri"/>
        <family val="2"/>
        <scheme val="minor"/>
      </rPr>
      <t>If room and board are provided and it is reported as taxable income, ADD ITS VALUE to the reported salary data.</t>
    </r>
    <r>
      <rPr>
        <sz val="11"/>
        <color theme="1"/>
        <rFont val="Calibri"/>
        <family val="2"/>
        <scheme val="minor"/>
      </rPr>
      <t xml:space="preserve"> Typically requires a bachelor’s degree and 2-3 years of experience.</t>
    </r>
  </si>
  <si>
    <r>
      <t xml:space="preserve">Under supervision, responsible for one or several areas of residence hall operations for students. Reviews and formulates housing policies and procedures. Supports housing recruitment programs. </t>
    </r>
    <r>
      <rPr>
        <u/>
        <sz val="10"/>
        <color theme="1"/>
        <rFont val="Calibri"/>
        <family val="2"/>
        <scheme val="minor"/>
      </rPr>
      <t>If room and board are provided and it is reported as taxable income, ADD ITS VALUE to the reported salary data.</t>
    </r>
    <r>
      <rPr>
        <sz val="10"/>
        <color theme="1"/>
        <rFont val="Calibri"/>
        <family val="2"/>
        <scheme val="minor"/>
      </rPr>
      <t xml:space="preserve"> Typically requires a bachelor’s degree and 2-3 years of experience.</t>
    </r>
  </si>
  <si>
    <t>Jobs continue to row 110</t>
  </si>
  <si>
    <t>Provides financial aid application counseling to students and parents, and assists in the administration of the financial aid program. Awards funds to students eligible for scholarships, grants, and college work-study. Responsible for auditing and reconciling financial aid accounts. May assist students with personal financial planning. Typically requires a bachelor’s degree and 2-3 years of experience.</t>
  </si>
  <si>
    <t>Directs the overall academic affairs of the institution under the direction of the President. Ensures the quality of academic departments and facilitates academic programs that meets the needs of students. Typically requires a doctorate and at least 10 years of experience.</t>
  </si>
  <si>
    <t>Directs all institutional fundraising campaigns and development programs. May assist with alumni relations functions. Typically requires a master's degree and at least 8 years of experience.</t>
  </si>
  <si>
    <t>Directs the overall recruiting, selecting, and enrolling of students. Develops marketing and strategic recruiting plans. Typically requires a master's degree and 8 or more years of experience.</t>
  </si>
  <si>
    <t>Directs all institutional human resource policies and practices for staff and/or faculty. May be responsible for labor relations. Overall responsibilities typically include personnel records, benefits, staff employment, and wage and salary administration. Typically requires a master's degree and at least 8 years of experience.</t>
  </si>
  <si>
    <t>Advises and provides professional counseling services to students regarding personal, family, educational, mental health, and career decisions and problems. Provides individual and group educational and vocational guidance services. Collects, organizes, and analyzes information through records, tests, interviews, and professional sources. Requires a master’s degree in counseling psychology or related field plus 2-3 years’ experience.</t>
  </si>
  <si>
    <t>Blackhawk Technical College</t>
  </si>
  <si>
    <t>Chippewa Valley Technical College</t>
  </si>
  <si>
    <t>Fox Valley Technical College</t>
  </si>
  <si>
    <t>Gateway Technical College</t>
  </si>
  <si>
    <t>Lakeshore Technical College</t>
  </si>
  <si>
    <t>Madison Area Technical College</t>
  </si>
  <si>
    <t>Mid-State Technical College</t>
  </si>
  <si>
    <t>Milwaukee Area Technical College</t>
  </si>
  <si>
    <t>Moraine Park Technical College</t>
  </si>
  <si>
    <t>Nicolet Area Technical College</t>
  </si>
  <si>
    <t>Northcentral Technical College</t>
  </si>
  <si>
    <t>Northeast Wisconsin Technical College</t>
  </si>
  <si>
    <t>Southwest Wisconsin Technical College</t>
  </si>
  <si>
    <t>Waukesha County Technical College</t>
  </si>
  <si>
    <t>Western Technical College</t>
  </si>
  <si>
    <t>Wisconsin Indianhead Technical College</t>
  </si>
  <si>
    <t>Janesville</t>
  </si>
  <si>
    <t>Eau Claire</t>
  </si>
  <si>
    <t>Cleveland</t>
  </si>
  <si>
    <t>Wisconsin Rapids</t>
  </si>
  <si>
    <t>Rhinelander</t>
  </si>
  <si>
    <t>Wausau</t>
  </si>
  <si>
    <t>Fennimore</t>
  </si>
  <si>
    <t>Pewaukee</t>
  </si>
  <si>
    <t>Shell Lake</t>
  </si>
  <si>
    <t>ED-1211</t>
  </si>
  <si>
    <t>Create long and short term academic plans for students that include all classes required to earn degree or certificate with appropriate pacing. Complete degree audits and assist in timeline development to help ensure student success. Typically requires a bachelor's degree and 2-3 years of experience. Do not include instructional faculty.</t>
  </si>
  <si>
    <t>ED-1502</t>
  </si>
  <si>
    <t>ED-1600</t>
  </si>
  <si>
    <t>Plans, coordinates and manages research, evaluation and assessment activities to aid in decision making and planning, and to advise faculty, staff, and administration in the design and implementation of specific research. Typically requires a bachelor's degree in social science with a concentration in research methods or equivalent, knowledge of data analysis software, and 2-3 years of research experience.</t>
  </si>
  <si>
    <t>ED-1281</t>
  </si>
  <si>
    <t>Disability Support Services Coordinator</t>
  </si>
  <si>
    <t>Responsible for determining reasonable and appropriate accommodations for students with disabilities per Section 504 of the Rehabilitation Act of 1973 and the Americans with Disabilities Act as Amended, 2008. Coordinates the logistics of academic accommodations. Typically requires a bachelor's degree and 2-3 years of experience.</t>
  </si>
  <si>
    <t>ED-1312</t>
  </si>
  <si>
    <t>SM-0144</t>
  </si>
  <si>
    <t>Oversees the institutions academic programs, campus locations, overall budget and foundation. May oversee multiple campus location executives. Represents institution in the community and may serve on boards of directors. Typically requires a doctoral degree in education and multiple years of education experience.</t>
  </si>
  <si>
    <r>
      <t xml:space="preserve">Instructions for </t>
    </r>
    <r>
      <rPr>
        <b/>
        <sz val="16"/>
        <color rgb="FF00B050"/>
        <rFont val="Calibri"/>
        <family val="2"/>
        <scheme val="minor"/>
      </rPr>
      <t>SALARY DETAIL</t>
    </r>
    <r>
      <rPr>
        <b/>
        <sz val="16"/>
        <color theme="1"/>
        <rFont val="Calibri"/>
        <family val="2"/>
        <scheme val="minor"/>
      </rPr>
      <t xml:space="preserve"> tab</t>
    </r>
  </si>
  <si>
    <r>
      <t xml:space="preserve">Please answer the additional </t>
    </r>
    <r>
      <rPr>
        <b/>
        <sz val="11"/>
        <color rgb="FF00B050"/>
        <rFont val="Calibri"/>
        <family val="2"/>
        <scheme val="minor"/>
      </rPr>
      <t>Budget Questions</t>
    </r>
    <r>
      <rPr>
        <sz val="11"/>
        <color theme="1"/>
        <rFont val="Calibri"/>
        <family val="2"/>
        <scheme val="minor"/>
      </rPr>
      <t xml:space="preserve"> on the separate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</si>
</sst>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8" formatCode="&quot;$&quot;#,##0.00_);[Red]\(&quot;$&quot;#,##0.00\)"/>
    <numFmt numFmtId="164" formatCode="&quot;$&quot;#,##0"/>
    <numFmt numFmtId="165" formatCode="&quot;$&quot;#,##0.00"/>
  </numFmts>
  <fonts count="26" x14ac:knownFonts="1">
    <font>
      <sz val="11"/>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sz val="14"/>
      <color theme="1"/>
      <name val="Calibri"/>
      <family val="2"/>
      <scheme val="minor"/>
    </font>
    <font>
      <b/>
      <sz val="14"/>
      <color rgb="FFFF0000"/>
      <name val="Calibri"/>
      <family val="2"/>
      <scheme val="minor"/>
    </font>
    <font>
      <b/>
      <sz val="16"/>
      <color theme="1"/>
      <name val="Calibri"/>
      <family val="2"/>
      <scheme val="minor"/>
    </font>
    <font>
      <sz val="14"/>
      <color rgb="FFFF0000"/>
      <name val="Calibri"/>
      <family val="2"/>
      <scheme val="minor"/>
    </font>
    <font>
      <sz val="11"/>
      <color rgb="FF000000"/>
      <name val="Calibri"/>
      <family val="2"/>
      <scheme val="minor"/>
    </font>
    <font>
      <i/>
      <sz val="11"/>
      <color theme="1"/>
      <name val="Calibri"/>
      <family val="2"/>
      <scheme val="minor"/>
    </font>
    <font>
      <b/>
      <sz val="10"/>
      <color theme="1"/>
      <name val="Calibri"/>
      <family val="2"/>
      <scheme val="minor"/>
    </font>
    <font>
      <b/>
      <sz val="11"/>
      <color rgb="FF000000"/>
      <name val="Calibri"/>
      <family val="2"/>
      <scheme val="minor"/>
    </font>
    <font>
      <sz val="9"/>
      <color indexed="81"/>
      <name val="Tahoma"/>
      <family val="2"/>
    </font>
    <font>
      <b/>
      <sz val="9"/>
      <color indexed="81"/>
      <name val="Tahoma"/>
      <family val="2"/>
    </font>
    <font>
      <i/>
      <sz val="10"/>
      <color theme="1"/>
      <name val="Calibri"/>
      <family val="2"/>
      <scheme val="minor"/>
    </font>
    <font>
      <i/>
      <u/>
      <sz val="11"/>
      <color theme="1"/>
      <name val="Calibri"/>
      <family val="2"/>
      <scheme val="minor"/>
    </font>
    <font>
      <sz val="11"/>
      <color theme="1"/>
      <name val="Book Antiqua"/>
      <family val="1"/>
    </font>
    <font>
      <b/>
      <sz val="12"/>
      <color theme="1"/>
      <name val="Book Antiqua"/>
      <family val="1"/>
    </font>
    <font>
      <u/>
      <sz val="10"/>
      <color theme="1"/>
      <name val="Calibri"/>
      <family val="2"/>
      <scheme val="minor"/>
    </font>
    <font>
      <u/>
      <sz val="11"/>
      <color theme="10"/>
      <name val="Calibri"/>
      <family val="2"/>
      <scheme val="minor"/>
    </font>
    <font>
      <b/>
      <u/>
      <sz val="11"/>
      <color theme="1"/>
      <name val="Calibri"/>
      <family val="2"/>
      <scheme val="minor"/>
    </font>
    <font>
      <sz val="9"/>
      <color theme="1"/>
      <name val="Calibri"/>
      <family val="2"/>
      <scheme val="minor"/>
    </font>
    <font>
      <i/>
      <sz val="11"/>
      <color rgb="FFFF0000"/>
      <name val="Calibri"/>
      <family val="2"/>
      <scheme val="minor"/>
    </font>
    <font>
      <u/>
      <sz val="11"/>
      <color theme="1"/>
      <name val="Calibri"/>
      <family val="2"/>
      <scheme val="minor"/>
    </font>
    <font>
      <b/>
      <sz val="16"/>
      <color rgb="FF00B050"/>
      <name val="Calibri"/>
      <family val="2"/>
      <scheme val="minor"/>
    </font>
    <font>
      <b/>
      <sz val="11"/>
      <color rgb="FF00B05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0" fontId="19" fillId="0" borderId="0" applyNumberFormat="0" applyFill="0" applyBorder="0" applyAlignment="0" applyProtection="0"/>
  </cellStyleXfs>
  <cellXfs count="131">
    <xf numFmtId="0" fontId="0" fillId="0" borderId="0" xfId="0"/>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vertical="center"/>
    </xf>
    <xf numFmtId="0" fontId="2" fillId="0" borderId="1" xfId="0" applyFont="1" applyBorder="1" applyAlignment="1">
      <alignment vertical="center" wrapText="1"/>
    </xf>
    <xf numFmtId="0" fontId="0" fillId="2" borderId="0" xfId="0" applyFill="1"/>
    <xf numFmtId="0" fontId="0" fillId="2" borderId="0" xfId="0" applyFill="1" applyAlignment="1">
      <alignment vertical="center"/>
    </xf>
    <xf numFmtId="0" fontId="0" fillId="2" borderId="0" xfId="0" applyFill="1" applyAlignment="1">
      <alignment horizontal="center" vertical="center"/>
    </xf>
    <xf numFmtId="0" fontId="1" fillId="2" borderId="0" xfId="0" quotePrefix="1" applyFont="1" applyFill="1" applyAlignment="1">
      <alignment horizontal="center" vertical="center"/>
    </xf>
    <xf numFmtId="0" fontId="1" fillId="2" borderId="0" xfId="0" applyFont="1" applyFill="1" applyAlignment="1">
      <alignment vertical="center"/>
    </xf>
    <xf numFmtId="0" fontId="1" fillId="2" borderId="0" xfId="0" applyFont="1" applyFill="1" applyAlignment="1">
      <alignment horizontal="center" vertical="center"/>
    </xf>
    <xf numFmtId="0" fontId="0" fillId="2" borderId="0" xfId="0" applyFill="1" applyAlignment="1">
      <alignment horizontal="right" vertical="center"/>
    </xf>
    <xf numFmtId="0" fontId="0" fillId="0" borderId="1" xfId="0" applyBorder="1" applyAlignment="1">
      <alignment vertical="center" wrapText="1"/>
    </xf>
    <xf numFmtId="0" fontId="0" fillId="0" borderId="0" xfId="0" applyAlignment="1">
      <alignment horizontal="center"/>
    </xf>
    <xf numFmtId="0" fontId="2" fillId="2" borderId="0" xfId="0" applyFont="1" applyFill="1" applyAlignment="1">
      <alignment vertical="center"/>
    </xf>
    <xf numFmtId="0" fontId="0" fillId="2" borderId="0" xfId="0" applyFill="1" applyAlignment="1"/>
    <xf numFmtId="0" fontId="0" fillId="2" borderId="0" xfId="0" applyFill="1" applyAlignment="1">
      <alignment horizontal="right"/>
    </xf>
    <xf numFmtId="6" fontId="0" fillId="2" borderId="0" xfId="0" applyNumberFormat="1" applyFill="1" applyAlignment="1"/>
    <xf numFmtId="0" fontId="2" fillId="2" borderId="0" xfId="0" applyFont="1" applyFill="1" applyAlignment="1">
      <alignment horizontal="right"/>
    </xf>
    <xf numFmtId="6" fontId="0" fillId="2" borderId="1" xfId="0" applyNumberFormat="1" applyFill="1" applyBorder="1" applyAlignment="1"/>
    <xf numFmtId="8" fontId="0" fillId="2" borderId="0" xfId="0" applyNumberFormat="1" applyFill="1" applyAlignment="1"/>
    <xf numFmtId="8" fontId="0" fillId="2" borderId="5" xfId="0" applyNumberFormat="1" applyFill="1" applyBorder="1" applyAlignment="1"/>
    <xf numFmtId="0" fontId="2" fillId="2" borderId="0" xfId="0" applyFont="1" applyFill="1" applyAlignment="1">
      <alignment horizontal="right" wrapText="1"/>
    </xf>
    <xf numFmtId="0" fontId="9" fillId="2" borderId="0" xfId="0" applyFont="1" applyFill="1" applyAlignment="1">
      <alignment horizontal="right"/>
    </xf>
    <xf numFmtId="0" fontId="0" fillId="2" borderId="0" xfId="0" applyFill="1" applyAlignment="1">
      <alignment horizontal="left" vertical="top" wrapText="1"/>
    </xf>
    <xf numFmtId="0" fontId="1" fillId="0" borderId="0" xfId="0" applyFont="1"/>
    <xf numFmtId="0" fontId="1" fillId="0" borderId="0" xfId="0" applyFont="1" applyAlignment="1">
      <alignment horizontal="center"/>
    </xf>
    <xf numFmtId="0" fontId="0" fillId="2" borderId="0" xfId="0" applyFill="1" applyAlignment="1">
      <alignment vertical="top"/>
    </xf>
    <xf numFmtId="8" fontId="0" fillId="2" borderId="0" xfId="0" applyNumberFormat="1" applyFill="1" applyAlignment="1">
      <alignment vertical="top"/>
    </xf>
    <xf numFmtId="49" fontId="0" fillId="0" borderId="1" xfId="0" applyNumberFormat="1" applyBorder="1" applyAlignment="1">
      <alignment horizontal="center" vertical="center"/>
    </xf>
    <xf numFmtId="0" fontId="1" fillId="3" borderId="0" xfId="0" applyFont="1" applyFill="1" applyAlignment="1">
      <alignment horizontal="center" vertical="center"/>
    </xf>
    <xf numFmtId="0" fontId="14" fillId="0" borderId="1" xfId="0" applyFont="1" applyBorder="1" applyAlignment="1">
      <alignment vertical="center" wrapText="1"/>
    </xf>
    <xf numFmtId="6" fontId="0" fillId="2" borderId="5" xfId="0" applyNumberFormat="1" applyFill="1" applyBorder="1" applyAlignment="1"/>
    <xf numFmtId="0" fontId="0" fillId="0" borderId="1" xfId="0" applyFill="1" applyBorder="1" applyAlignment="1">
      <alignment vertical="center"/>
    </xf>
    <xf numFmtId="0" fontId="0" fillId="0" borderId="1" xfId="0" applyFill="1" applyBorder="1" applyAlignment="1">
      <alignment vertical="center" wrapText="1"/>
    </xf>
    <xf numFmtId="0" fontId="2" fillId="0" borderId="1" xfId="0" applyFont="1" applyFill="1" applyBorder="1" applyAlignment="1">
      <alignment vertical="center" wrapText="1"/>
    </xf>
    <xf numFmtId="1" fontId="16" fillId="0" borderId="1" xfId="0" applyNumberFormat="1" applyFont="1" applyBorder="1" applyAlignment="1">
      <alignment horizontal="center" vertical="center"/>
    </xf>
    <xf numFmtId="164" fontId="16" fillId="0" borderId="1" xfId="0" applyNumberFormat="1" applyFont="1" applyBorder="1" applyAlignment="1">
      <alignment horizontal="center" vertical="center"/>
    </xf>
    <xf numFmtId="0" fontId="16" fillId="0" borderId="0" xfId="0" applyFont="1" applyAlignment="1">
      <alignment vertical="center"/>
    </xf>
    <xf numFmtId="0" fontId="17" fillId="2" borderId="1" xfId="0" applyFont="1" applyFill="1" applyBorder="1" applyAlignment="1">
      <alignment horizontal="left" vertical="center"/>
    </xf>
    <xf numFmtId="0" fontId="16" fillId="2" borderId="1" xfId="0" applyFont="1" applyFill="1" applyBorder="1" applyAlignment="1">
      <alignment horizontal="left" vertical="center"/>
    </xf>
    <xf numFmtId="0" fontId="3" fillId="0" borderId="0" xfId="0" applyFont="1" applyFill="1" applyAlignment="1">
      <alignment horizontal="right" vertical="center"/>
    </xf>
    <xf numFmtId="0" fontId="0" fillId="2" borderId="0" xfId="0" applyFill="1" applyAlignment="1">
      <alignment horizontal="left" vertical="top" wrapText="1"/>
    </xf>
    <xf numFmtId="0" fontId="0" fillId="2" borderId="0" xfId="0" applyFill="1" applyAlignment="1">
      <alignment horizontal="left" vertical="top"/>
    </xf>
    <xf numFmtId="0" fontId="0" fillId="0" borderId="9" xfId="0" applyBorder="1" applyAlignment="1">
      <alignment vertical="center"/>
    </xf>
    <xf numFmtId="0" fontId="0" fillId="0" borderId="9" xfId="0" applyBorder="1" applyAlignment="1">
      <alignment vertical="center" wrapText="1"/>
    </xf>
    <xf numFmtId="0" fontId="2" fillId="0" borderId="9" xfId="0" applyFont="1" applyBorder="1" applyAlignment="1">
      <alignment vertical="center" wrapText="1"/>
    </xf>
    <xf numFmtId="1" fontId="16" fillId="0" borderId="9" xfId="0" applyNumberFormat="1" applyFont="1" applyBorder="1" applyAlignment="1">
      <alignment horizontal="center" vertical="center"/>
    </xf>
    <xf numFmtId="164" fontId="16" fillId="0" borderId="9" xfId="0" applyNumberFormat="1" applyFont="1" applyBorder="1" applyAlignment="1">
      <alignment horizontal="center" vertical="center"/>
    </xf>
    <xf numFmtId="0" fontId="0" fillId="0" borderId="10" xfId="0" applyBorder="1" applyAlignment="1">
      <alignment vertical="center"/>
    </xf>
    <xf numFmtId="0" fontId="0" fillId="0" borderId="10" xfId="0" applyBorder="1" applyAlignment="1">
      <alignment vertical="center" wrapText="1"/>
    </xf>
    <xf numFmtId="49" fontId="0" fillId="0" borderId="10" xfId="0" applyNumberFormat="1" applyBorder="1" applyAlignment="1">
      <alignment horizontal="center" vertical="center"/>
    </xf>
    <xf numFmtId="0" fontId="2" fillId="0" borderId="10" xfId="0" applyFont="1" applyBorder="1" applyAlignment="1">
      <alignment vertical="center" wrapText="1"/>
    </xf>
    <xf numFmtId="1" fontId="16" fillId="0" borderId="10" xfId="0" applyNumberFormat="1" applyFont="1" applyBorder="1" applyAlignment="1">
      <alignment horizontal="center" vertical="center"/>
    </xf>
    <xf numFmtId="164" fontId="16" fillId="0" borderId="10" xfId="0" applyNumberFormat="1" applyFont="1" applyBorder="1" applyAlignment="1">
      <alignment horizontal="center" vertical="center"/>
    </xf>
    <xf numFmtId="0" fontId="16" fillId="0" borderId="11" xfId="0" applyFont="1" applyBorder="1" applyAlignment="1">
      <alignment vertical="center"/>
    </xf>
    <xf numFmtId="1" fontId="16" fillId="0" borderId="12" xfId="0" applyNumberFormat="1" applyFont="1" applyBorder="1" applyAlignment="1">
      <alignment horizontal="center" vertical="center"/>
    </xf>
    <xf numFmtId="164" fontId="16" fillId="0" borderId="12" xfId="0" applyNumberFormat="1" applyFont="1" applyBorder="1" applyAlignment="1">
      <alignment horizontal="center" vertical="center"/>
    </xf>
    <xf numFmtId="0" fontId="16" fillId="0" borderId="7" xfId="0" applyFont="1" applyBorder="1" applyAlignment="1">
      <alignment vertical="center"/>
    </xf>
    <xf numFmtId="0" fontId="14" fillId="0" borderId="10" xfId="0" applyFont="1" applyBorder="1" applyAlignment="1">
      <alignment vertical="center" wrapText="1"/>
    </xf>
    <xf numFmtId="0" fontId="0" fillId="0" borderId="0" xfId="0" applyAlignment="1">
      <alignment vertical="center" wrapText="1"/>
    </xf>
    <xf numFmtId="0" fontId="0" fillId="2" borderId="0" xfId="0" applyFill="1" applyAlignment="1">
      <alignment vertical="center" wrapText="1"/>
    </xf>
    <xf numFmtId="0" fontId="9" fillId="2" borderId="0" xfId="0" applyFont="1" applyFill="1" applyAlignment="1">
      <alignment vertical="center" wrapText="1"/>
    </xf>
    <xf numFmtId="0" fontId="1" fillId="2" borderId="0" xfId="0" applyFont="1" applyFill="1" applyAlignment="1">
      <alignment vertical="center" wrapText="1"/>
    </xf>
    <xf numFmtId="0" fontId="19" fillId="2" borderId="1" xfId="1" applyFill="1" applyBorder="1" applyAlignment="1">
      <alignment horizontal="left" vertical="center"/>
    </xf>
    <xf numFmtId="165" fontId="0" fillId="0" borderId="0" xfId="0" applyNumberFormat="1" applyAlignment="1">
      <alignment vertical="center"/>
    </xf>
    <xf numFmtId="0" fontId="16" fillId="0" borderId="0" xfId="0" applyFont="1" applyAlignment="1">
      <alignment vertical="center" wrapText="1"/>
    </xf>
    <xf numFmtId="0" fontId="1" fillId="2" borderId="0" xfId="0" applyFont="1" applyFill="1"/>
    <xf numFmtId="0" fontId="0" fillId="2" borderId="0" xfId="0" applyFill="1" applyBorder="1" applyAlignment="1">
      <alignment horizontal="center" vertical="center"/>
    </xf>
    <xf numFmtId="0" fontId="0" fillId="2" borderId="0" xfId="0" applyFill="1" applyAlignment="1">
      <alignment horizontal="left" vertical="center"/>
    </xf>
    <xf numFmtId="1" fontId="0" fillId="0" borderId="0" xfId="0" applyNumberFormat="1" applyAlignment="1">
      <alignment vertical="center"/>
    </xf>
    <xf numFmtId="0" fontId="0" fillId="5" borderId="0" xfId="0" applyFill="1"/>
    <xf numFmtId="0" fontId="10" fillId="2" borderId="13" xfId="0" applyFont="1" applyFill="1" applyBorder="1" applyAlignment="1">
      <alignment horizontal="center" wrapText="1"/>
    </xf>
    <xf numFmtId="0" fontId="22" fillId="2" borderId="0" xfId="0" applyFont="1" applyFill="1"/>
    <xf numFmtId="0" fontId="21" fillId="2" borderId="0" xfId="0" applyFont="1" applyFill="1" applyAlignment="1">
      <alignment horizontal="center" wrapText="1"/>
    </xf>
    <xf numFmtId="0" fontId="9" fillId="2" borderId="0" xfId="0" applyFont="1" applyFill="1" applyAlignment="1">
      <alignment horizontal="left" vertical="center"/>
    </xf>
    <xf numFmtId="10" fontId="0" fillId="2" borderId="14" xfId="0" applyNumberFormat="1" applyFill="1" applyBorder="1" applyAlignment="1">
      <alignment horizontal="center" vertical="center"/>
    </xf>
    <xf numFmtId="10" fontId="0" fillId="2" borderId="15" xfId="0" applyNumberFormat="1" applyFill="1" applyBorder="1" applyAlignment="1">
      <alignment horizontal="center" vertical="center"/>
    </xf>
    <xf numFmtId="0" fontId="0" fillId="2" borderId="0" xfId="0" applyFill="1" applyAlignment="1">
      <alignment horizontal="left" indent="1"/>
    </xf>
    <xf numFmtId="0" fontId="1" fillId="4" borderId="0" xfId="0" applyFont="1" applyFill="1" applyAlignment="1">
      <alignment vertical="center"/>
    </xf>
    <xf numFmtId="0" fontId="0" fillId="4" borderId="1" xfId="0" applyFill="1" applyBorder="1" applyAlignment="1">
      <alignment horizontal="left" vertical="center"/>
    </xf>
    <xf numFmtId="0" fontId="0" fillId="4" borderId="1" xfId="0" applyFill="1" applyBorder="1" applyAlignment="1">
      <alignment vertical="center"/>
    </xf>
    <xf numFmtId="0" fontId="0" fillId="4" borderId="10" xfId="0" applyFill="1" applyBorder="1" applyAlignment="1">
      <alignment vertical="center"/>
    </xf>
    <xf numFmtId="0" fontId="0" fillId="4" borderId="9" xfId="0" applyFill="1" applyBorder="1" applyAlignment="1">
      <alignment vertical="center"/>
    </xf>
    <xf numFmtId="0" fontId="0" fillId="4" borderId="12" xfId="0" applyFill="1" applyBorder="1" applyAlignment="1">
      <alignment vertical="center"/>
    </xf>
    <xf numFmtId="0" fontId="0" fillId="0" borderId="16" xfId="0" applyBorder="1" applyAlignment="1">
      <alignment vertical="center"/>
    </xf>
    <xf numFmtId="0" fontId="0" fillId="4" borderId="16" xfId="0" applyFill="1" applyBorder="1" applyAlignment="1">
      <alignment vertical="center"/>
    </xf>
    <xf numFmtId="0" fontId="0" fillId="0" borderId="16" xfId="0" applyBorder="1" applyAlignment="1">
      <alignment vertical="center" wrapText="1"/>
    </xf>
    <xf numFmtId="0" fontId="2" fillId="0" borderId="16" xfId="0" applyFont="1" applyBorder="1" applyAlignment="1">
      <alignment vertical="center" wrapText="1"/>
    </xf>
    <xf numFmtId="1" fontId="16" fillId="0" borderId="16" xfId="0" applyNumberFormat="1" applyFont="1" applyBorder="1" applyAlignment="1">
      <alignment horizontal="center" vertical="center"/>
    </xf>
    <xf numFmtId="164" fontId="16" fillId="0" borderId="16" xfId="0" applyNumberFormat="1" applyFont="1" applyBorder="1" applyAlignment="1">
      <alignment horizontal="center" vertical="center"/>
    </xf>
    <xf numFmtId="0" fontId="16" fillId="0" borderId="0" xfId="0" applyFont="1" applyBorder="1" applyAlignment="1">
      <alignment vertical="center"/>
    </xf>
    <xf numFmtId="0" fontId="0" fillId="2" borderId="12" xfId="0" applyFill="1" applyBorder="1" applyAlignment="1">
      <alignment vertical="center"/>
    </xf>
    <xf numFmtId="0" fontId="0" fillId="2" borderId="12" xfId="0" applyFill="1" applyBorder="1" applyAlignment="1">
      <alignment vertical="center" wrapText="1"/>
    </xf>
    <xf numFmtId="0" fontId="2" fillId="2" borderId="12" xfId="0" applyFont="1" applyFill="1" applyBorder="1" applyAlignment="1">
      <alignment vertical="center" wrapText="1"/>
    </xf>
    <xf numFmtId="0" fontId="14" fillId="0" borderId="9" xfId="0" applyFont="1" applyBorder="1" applyAlignment="1">
      <alignment vertical="center" wrapText="1"/>
    </xf>
    <xf numFmtId="0" fontId="0" fillId="0" borderId="0" xfId="0" applyFill="1" applyAlignment="1">
      <alignment vertical="center"/>
    </xf>
    <xf numFmtId="0" fontId="0" fillId="0" borderId="17" xfId="0" applyBorder="1" applyAlignment="1">
      <alignment vertical="center"/>
    </xf>
    <xf numFmtId="0" fontId="0" fillId="4" borderId="17" xfId="0" applyFill="1" applyBorder="1" applyAlignment="1">
      <alignment vertical="center"/>
    </xf>
    <xf numFmtId="0" fontId="0" fillId="0" borderId="17" xfId="0" applyBorder="1" applyAlignment="1">
      <alignment vertical="center" wrapText="1"/>
    </xf>
    <xf numFmtId="0" fontId="2" fillId="0" borderId="17" xfId="0" applyFont="1" applyBorder="1" applyAlignment="1">
      <alignment vertical="center" wrapText="1"/>
    </xf>
    <xf numFmtId="1" fontId="16" fillId="0" borderId="17" xfId="0" applyNumberFormat="1" applyFont="1" applyBorder="1" applyAlignment="1">
      <alignment horizontal="center" vertical="center"/>
    </xf>
    <xf numFmtId="164" fontId="16" fillId="0" borderId="17" xfId="0" applyNumberFormat="1" applyFont="1" applyBorder="1" applyAlignment="1">
      <alignment horizontal="center" vertical="center"/>
    </xf>
    <xf numFmtId="0" fontId="0" fillId="4" borderId="9" xfId="0" applyFill="1" applyBorder="1" applyAlignment="1">
      <alignment horizontal="left" vertical="center"/>
    </xf>
    <xf numFmtId="0" fontId="2" fillId="0" borderId="10" xfId="0" applyFont="1" applyFill="1" applyBorder="1" applyAlignment="1">
      <alignment vertical="center" wrapText="1"/>
    </xf>
    <xf numFmtId="0" fontId="0" fillId="0" borderId="1" xfId="0" applyNumberFormat="1" applyBorder="1" applyAlignment="1">
      <alignment horizontal="center" vertical="center"/>
    </xf>
    <xf numFmtId="0" fontId="0" fillId="0" borderId="17" xfId="0" applyNumberFormat="1" applyBorder="1" applyAlignment="1">
      <alignment horizontal="center" vertical="center"/>
    </xf>
    <xf numFmtId="0" fontId="0" fillId="0" borderId="16" xfId="0" applyNumberFormat="1" applyBorder="1" applyAlignment="1">
      <alignment horizontal="center" vertical="center"/>
    </xf>
    <xf numFmtId="0" fontId="0" fillId="0" borderId="10" xfId="0" applyNumberFormat="1" applyBorder="1" applyAlignment="1">
      <alignment horizontal="center" vertical="center"/>
    </xf>
    <xf numFmtId="0" fontId="0" fillId="0" borderId="9" xfId="0" applyNumberFormat="1" applyBorder="1" applyAlignment="1">
      <alignment horizontal="center" vertical="center"/>
    </xf>
    <xf numFmtId="0" fontId="0" fillId="0" borderId="1" xfId="0" applyNumberFormat="1" applyFill="1" applyBorder="1" applyAlignment="1">
      <alignment horizontal="center" vertical="center"/>
    </xf>
    <xf numFmtId="1" fontId="0" fillId="0" borderId="1" xfId="0" applyNumberFormat="1" applyBorder="1" applyAlignment="1">
      <alignment horizontal="center" vertical="center"/>
    </xf>
    <xf numFmtId="1" fontId="0" fillId="0" borderId="10" xfId="0" applyNumberFormat="1" applyBorder="1" applyAlignment="1">
      <alignment horizontal="center" vertical="center"/>
    </xf>
    <xf numFmtId="1" fontId="0" fillId="0" borderId="9" xfId="0" applyNumberFormat="1" applyBorder="1" applyAlignment="1">
      <alignment horizontal="center" vertical="center"/>
    </xf>
    <xf numFmtId="1" fontId="0" fillId="2" borderId="12" xfId="0" applyNumberFormat="1" applyFill="1" applyBorder="1" applyAlignment="1">
      <alignment horizontal="center" vertical="center"/>
    </xf>
    <xf numFmtId="0" fontId="6" fillId="4" borderId="0" xfId="0" applyFont="1" applyFill="1" applyAlignment="1">
      <alignment horizontal="center"/>
    </xf>
    <xf numFmtId="0" fontId="0" fillId="2" borderId="0" xfId="0" applyFill="1" applyAlignment="1">
      <alignment horizontal="left" wrapText="1"/>
    </xf>
    <xf numFmtId="0" fontId="0" fillId="2" borderId="0" xfId="0" applyFill="1" applyAlignment="1">
      <alignment horizontal="left" vertical="top"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8" fillId="0" borderId="0" xfId="0" applyFont="1" applyAlignment="1">
      <alignment horizontal="left" wrapText="1"/>
    </xf>
    <xf numFmtId="0" fontId="0" fillId="2" borderId="0" xfId="0" applyFill="1" applyAlignment="1">
      <alignment horizontal="left" vertical="top"/>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3" fillId="3" borderId="0" xfId="0" applyFont="1" applyFill="1" applyAlignment="1">
      <alignment horizontal="center" vertical="center"/>
    </xf>
    <xf numFmtId="0" fontId="4" fillId="0" borderId="0" xfId="0" applyFont="1" applyAlignment="1">
      <alignment horizontal="center" vertical="center"/>
    </xf>
    <xf numFmtId="0" fontId="0" fillId="2" borderId="1" xfId="0" applyFill="1" applyBorder="1" applyAlignment="1">
      <alignment horizontal="left" vertical="top" wrapText="1"/>
    </xf>
    <xf numFmtId="0" fontId="0" fillId="2" borderId="1" xfId="0" applyFill="1" applyBorder="1" applyAlignment="1">
      <alignment horizontal="left"/>
    </xf>
    <xf numFmtId="0" fontId="0" fillId="2" borderId="0" xfId="0" applyFill="1" applyAlignment="1">
      <alignment horizontal="right" vertical="center" inden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P3" lockText="1" noThreeD="1"/>
</file>

<file path=xl/ctrlProps/ctrlProp10.xml><?xml version="1.0" encoding="utf-8"?>
<formControlPr xmlns="http://schemas.microsoft.com/office/spreadsheetml/2009/9/main" objectType="CheckBox" fmlaLink="P12" lockText="1" noThreeD="1"/>
</file>

<file path=xl/ctrlProps/ctrlProp11.xml><?xml version="1.0" encoding="utf-8"?>
<formControlPr xmlns="http://schemas.microsoft.com/office/spreadsheetml/2009/9/main" objectType="CheckBox" fmlaLink="P13" lockText="1" noThreeD="1"/>
</file>

<file path=xl/ctrlProps/ctrlProp12.xml><?xml version="1.0" encoding="utf-8"?>
<formControlPr xmlns="http://schemas.microsoft.com/office/spreadsheetml/2009/9/main" objectType="CheckBox" fmlaLink="P14" lockText="1" noThreeD="1"/>
</file>

<file path=xl/ctrlProps/ctrlProp13.xml><?xml version="1.0" encoding="utf-8"?>
<formControlPr xmlns="http://schemas.microsoft.com/office/spreadsheetml/2009/9/main" objectType="CheckBox" fmlaLink="P3" lockText="1" noThreeD="1"/>
</file>

<file path=xl/ctrlProps/ctrlProp14.xml><?xml version="1.0" encoding="utf-8"?>
<formControlPr xmlns="http://schemas.microsoft.com/office/spreadsheetml/2009/9/main" objectType="CheckBox" fmlaLink="P15" lockText="1" noThreeD="1"/>
</file>

<file path=xl/ctrlProps/ctrlProp15.xml><?xml version="1.0" encoding="utf-8"?>
<formControlPr xmlns="http://schemas.microsoft.com/office/spreadsheetml/2009/9/main" objectType="CheckBox" fmlaLink="P16"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P4" lockText="1" noThreeD="1"/>
</file>

<file path=xl/ctrlProps/ctrlProp3.xml><?xml version="1.0" encoding="utf-8"?>
<formControlPr xmlns="http://schemas.microsoft.com/office/spreadsheetml/2009/9/main" objectType="CheckBox" fmlaLink="P5" lockText="1" noThreeD="1"/>
</file>

<file path=xl/ctrlProps/ctrlProp4.xml><?xml version="1.0" encoding="utf-8"?>
<formControlPr xmlns="http://schemas.microsoft.com/office/spreadsheetml/2009/9/main" objectType="CheckBox" fmlaLink="P6" lockText="1" noThreeD="1"/>
</file>

<file path=xl/ctrlProps/ctrlProp5.xml><?xml version="1.0" encoding="utf-8"?>
<formControlPr xmlns="http://schemas.microsoft.com/office/spreadsheetml/2009/9/main" objectType="CheckBox" fmlaLink="P7" lockText="1" noThreeD="1"/>
</file>

<file path=xl/ctrlProps/ctrlProp6.xml><?xml version="1.0" encoding="utf-8"?>
<formControlPr xmlns="http://schemas.microsoft.com/office/spreadsheetml/2009/9/main" objectType="CheckBox" fmlaLink="P8" lockText="1" noThreeD="1"/>
</file>

<file path=xl/ctrlProps/ctrlProp7.xml><?xml version="1.0" encoding="utf-8"?>
<formControlPr xmlns="http://schemas.microsoft.com/office/spreadsheetml/2009/9/main" objectType="CheckBox" fmlaLink="P9" lockText="1" noThreeD="1"/>
</file>

<file path=xl/ctrlProps/ctrlProp8.xml><?xml version="1.0" encoding="utf-8"?>
<formControlPr xmlns="http://schemas.microsoft.com/office/spreadsheetml/2009/9/main" objectType="CheckBox" fmlaLink="P10" lockText="1" noThreeD="1"/>
</file>

<file path=xl/ctrlProps/ctrlProp9.xml><?xml version="1.0" encoding="utf-8"?>
<formControlPr xmlns="http://schemas.microsoft.com/office/spreadsheetml/2009/9/main" objectType="CheckBox" fmlaLink="P11"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361950</xdr:colOff>
      <xdr:row>1</xdr:row>
      <xdr:rowOff>114300</xdr:rowOff>
    </xdr:from>
    <xdr:to>
      <xdr:col>9</xdr:col>
      <xdr:colOff>714375</xdr:colOff>
      <xdr:row>4</xdr:row>
      <xdr:rowOff>47625</xdr:rowOff>
    </xdr:to>
    <xdr:sp macro="" textlink="">
      <xdr:nvSpPr>
        <xdr:cNvPr id="2" name="Down Arrow 1"/>
        <xdr:cNvSpPr/>
      </xdr:nvSpPr>
      <xdr:spPr>
        <a:xfrm>
          <a:off x="15392400" y="304800"/>
          <a:ext cx="352425" cy="5524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209550</xdr:colOff>
          <xdr:row>1</xdr:row>
          <xdr:rowOff>180975</xdr:rowOff>
        </xdr:from>
        <xdr:to>
          <xdr:col>1</xdr:col>
          <xdr:colOff>447675</xdr:colOff>
          <xdr:row>3</xdr:row>
          <xdr:rowOff>19050</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xdr:row>
          <xdr:rowOff>180975</xdr:rowOff>
        </xdr:from>
        <xdr:to>
          <xdr:col>1</xdr:col>
          <xdr:colOff>447675</xdr:colOff>
          <xdr:row>4</xdr:row>
          <xdr:rowOff>0</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3</xdr:row>
          <xdr:rowOff>180975</xdr:rowOff>
        </xdr:from>
        <xdr:to>
          <xdr:col>1</xdr:col>
          <xdr:colOff>447675</xdr:colOff>
          <xdr:row>5</xdr:row>
          <xdr:rowOff>0</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4</xdr:row>
          <xdr:rowOff>180975</xdr:rowOff>
        </xdr:from>
        <xdr:to>
          <xdr:col>1</xdr:col>
          <xdr:colOff>447675</xdr:colOff>
          <xdr:row>6</xdr:row>
          <xdr:rowOff>0</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5</xdr:row>
          <xdr:rowOff>180975</xdr:rowOff>
        </xdr:from>
        <xdr:to>
          <xdr:col>1</xdr:col>
          <xdr:colOff>447675</xdr:colOff>
          <xdr:row>7</xdr:row>
          <xdr:rowOff>0</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xdr:row>
          <xdr:rowOff>180975</xdr:rowOff>
        </xdr:from>
        <xdr:to>
          <xdr:col>1</xdr:col>
          <xdr:colOff>447675</xdr:colOff>
          <xdr:row>8</xdr:row>
          <xdr:rowOff>0</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xdr:row>
          <xdr:rowOff>180975</xdr:rowOff>
        </xdr:from>
        <xdr:to>
          <xdr:col>1</xdr:col>
          <xdr:colOff>447675</xdr:colOff>
          <xdr:row>9</xdr:row>
          <xdr:rowOff>0</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xdr:row>
          <xdr:rowOff>180975</xdr:rowOff>
        </xdr:from>
        <xdr:to>
          <xdr:col>1</xdr:col>
          <xdr:colOff>447675</xdr:colOff>
          <xdr:row>10</xdr:row>
          <xdr:rowOff>0</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9</xdr:row>
          <xdr:rowOff>180975</xdr:rowOff>
        </xdr:from>
        <xdr:to>
          <xdr:col>1</xdr:col>
          <xdr:colOff>447675</xdr:colOff>
          <xdr:row>11</xdr:row>
          <xdr:rowOff>0</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10</xdr:row>
          <xdr:rowOff>180975</xdr:rowOff>
        </xdr:from>
        <xdr:to>
          <xdr:col>1</xdr:col>
          <xdr:colOff>447675</xdr:colOff>
          <xdr:row>12</xdr:row>
          <xdr:rowOff>0</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11</xdr:row>
          <xdr:rowOff>180975</xdr:rowOff>
        </xdr:from>
        <xdr:to>
          <xdr:col>1</xdr:col>
          <xdr:colOff>447675</xdr:colOff>
          <xdr:row>13</xdr:row>
          <xdr:rowOff>0</xdr:rowOff>
        </xdr:to>
        <xdr:sp macro="" textlink="">
          <xdr:nvSpPr>
            <xdr:cNvPr id="4141" name="Check Box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xdr:row>
          <xdr:rowOff>180975</xdr:rowOff>
        </xdr:from>
        <xdr:to>
          <xdr:col>1</xdr:col>
          <xdr:colOff>447675</xdr:colOff>
          <xdr:row>14</xdr:row>
          <xdr:rowOff>0</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13</xdr:row>
          <xdr:rowOff>180975</xdr:rowOff>
        </xdr:from>
        <xdr:to>
          <xdr:col>1</xdr:col>
          <xdr:colOff>447675</xdr:colOff>
          <xdr:row>15</xdr:row>
          <xdr:rowOff>0</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13</xdr:row>
          <xdr:rowOff>180975</xdr:rowOff>
        </xdr:from>
        <xdr:to>
          <xdr:col>1</xdr:col>
          <xdr:colOff>447675</xdr:colOff>
          <xdr:row>15</xdr:row>
          <xdr:rowOff>0</xdr:rowOff>
        </xdr:to>
        <xdr:sp macro=""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14</xdr:row>
          <xdr:rowOff>180975</xdr:rowOff>
        </xdr:from>
        <xdr:to>
          <xdr:col>1</xdr:col>
          <xdr:colOff>447675</xdr:colOff>
          <xdr:row>16</xdr:row>
          <xdr:rowOff>0</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20</xdr:row>
          <xdr:rowOff>657225</xdr:rowOff>
        </xdr:from>
        <xdr:to>
          <xdr:col>6</xdr:col>
          <xdr:colOff>628650</xdr:colOff>
          <xdr:row>21</xdr:row>
          <xdr:rowOff>228600</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21</xdr:row>
          <xdr:rowOff>657225</xdr:rowOff>
        </xdr:from>
        <xdr:to>
          <xdr:col>6</xdr:col>
          <xdr:colOff>628650</xdr:colOff>
          <xdr:row>22</xdr:row>
          <xdr:rowOff>219075</xdr:rowOff>
        </xdr:to>
        <xdr:sp macro="" textlink="">
          <xdr:nvSpPr>
            <xdr:cNvPr id="4149" name="Check Box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21</xdr:row>
          <xdr:rowOff>657225</xdr:rowOff>
        </xdr:from>
        <xdr:to>
          <xdr:col>6</xdr:col>
          <xdr:colOff>628650</xdr:colOff>
          <xdr:row>22</xdr:row>
          <xdr:rowOff>219075</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22</xdr:row>
          <xdr:rowOff>657225</xdr:rowOff>
        </xdr:from>
        <xdr:to>
          <xdr:col>6</xdr:col>
          <xdr:colOff>628650</xdr:colOff>
          <xdr:row>23</xdr:row>
          <xdr:rowOff>219075</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4</xdr:col>
      <xdr:colOff>800100</xdr:colOff>
      <xdr:row>11</xdr:row>
      <xdr:rowOff>180975</xdr:rowOff>
    </xdr:from>
    <xdr:to>
      <xdr:col>4</xdr:col>
      <xdr:colOff>2981325</xdr:colOff>
      <xdr:row>12</xdr:row>
      <xdr:rowOff>419100</xdr:rowOff>
    </xdr:to>
    <xdr:pic>
      <xdr:nvPicPr>
        <xdr:cNvPr id="2" name="Picture 64" descr="Untitled-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122686">
          <a:off x="6343650" y="3952875"/>
          <a:ext cx="21812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0</xdr:colOff>
      <xdr:row>18</xdr:row>
      <xdr:rowOff>0</xdr:rowOff>
    </xdr:from>
    <xdr:to>
      <xdr:col>21</xdr:col>
      <xdr:colOff>352425</xdr:colOff>
      <xdr:row>25</xdr:row>
      <xdr:rowOff>95250</xdr:rowOff>
    </xdr:to>
    <xdr:pic>
      <xdr:nvPicPr>
        <xdr:cNvPr id="3" name="Picture 64" descr="Untitled-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122686">
          <a:off x="10363200" y="3810000"/>
          <a:ext cx="21812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18</xdr:row>
      <xdr:rowOff>0</xdr:rowOff>
    </xdr:from>
    <xdr:to>
      <xdr:col>19</xdr:col>
      <xdr:colOff>352425</xdr:colOff>
      <xdr:row>25</xdr:row>
      <xdr:rowOff>19050</xdr:rowOff>
    </xdr:to>
    <xdr:pic>
      <xdr:nvPicPr>
        <xdr:cNvPr id="5" name="Picture 64" descr="Untitled-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122686">
          <a:off x="9144000" y="6286500"/>
          <a:ext cx="21812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xdr:row>
      <xdr:rowOff>0</xdr:rowOff>
    </xdr:from>
    <xdr:to>
      <xdr:col>2</xdr:col>
      <xdr:colOff>2181225</xdr:colOff>
      <xdr:row>9</xdr:row>
      <xdr:rowOff>447675</xdr:rowOff>
    </xdr:to>
    <xdr:pic>
      <xdr:nvPicPr>
        <xdr:cNvPr id="7" name="Picture 64" descr="Untitled-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122686">
          <a:off x="1647825" y="2524125"/>
          <a:ext cx="21812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9</xdr:col>
      <xdr:colOff>47625</xdr:colOff>
      <xdr:row>17</xdr:row>
      <xdr:rowOff>28575</xdr:rowOff>
    </xdr:to>
    <xdr:pic>
      <xdr:nvPicPr>
        <xdr:cNvPr id="26" name="Picture 64" descr="Untitled-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122686">
          <a:off x="11991975" y="5029200"/>
          <a:ext cx="21812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3" Type="http://schemas.openxmlformats.org/officeDocument/2006/relationships/ctrlProp" Target="../ctrlProps/ctrlProp1.xml"/><Relationship Id="rId21" Type="http://schemas.openxmlformats.org/officeDocument/2006/relationships/ctrlProp" Target="../ctrlProps/ctrlProp19.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 Type="http://schemas.openxmlformats.org/officeDocument/2006/relationships/vmlDrawing" Target="../drawings/vmlDrawing2.vml"/><Relationship Id="rId16" Type="http://schemas.openxmlformats.org/officeDocument/2006/relationships/ctrlProp" Target="../ctrlProps/ctrlProp14.xml"/><Relationship Id="rId20" Type="http://schemas.openxmlformats.org/officeDocument/2006/relationships/ctrlProp" Target="../ctrlProps/ctrlProp18.xml"/><Relationship Id="rId1" Type="http://schemas.openxmlformats.org/officeDocument/2006/relationships/drawing" Target="../drawings/drawing2.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hyperlink" Target="mailto:jane.sample@samplecollege.edu"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A1:I50"/>
  <sheetViews>
    <sheetView tabSelected="1" workbookViewId="0">
      <selection activeCell="A2" sqref="A2"/>
    </sheetView>
  </sheetViews>
  <sheetFormatPr defaultColWidth="9.140625" defaultRowHeight="15" x14ac:dyDescent="0.25"/>
  <cols>
    <col min="1" max="3" width="17" style="5" customWidth="1"/>
    <col min="4" max="4" width="20.28515625" style="5" customWidth="1"/>
    <col min="5" max="9" width="17" style="5" customWidth="1"/>
    <col min="10" max="16384" width="9.140625" style="5"/>
  </cols>
  <sheetData>
    <row r="1" spans="1:9" ht="21" x14ac:dyDescent="0.35">
      <c r="A1" s="115" t="s">
        <v>485</v>
      </c>
      <c r="B1" s="115"/>
      <c r="C1" s="115"/>
      <c r="D1" s="115"/>
      <c r="E1" s="115"/>
      <c r="F1" s="115"/>
      <c r="G1" s="115"/>
      <c r="H1" s="115"/>
      <c r="I1" s="115"/>
    </row>
    <row r="3" spans="1:9" ht="35.25" customHeight="1" x14ac:dyDescent="0.25">
      <c r="A3" s="122" t="s">
        <v>433</v>
      </c>
      <c r="B3" s="122"/>
      <c r="C3" s="122"/>
      <c r="D3" s="122"/>
      <c r="E3" s="122"/>
      <c r="F3" s="122"/>
      <c r="G3" s="122"/>
      <c r="H3" s="122"/>
      <c r="I3" s="122"/>
    </row>
    <row r="4" spans="1:9" ht="40.5" customHeight="1" x14ac:dyDescent="0.25">
      <c r="A4" s="122" t="s">
        <v>185</v>
      </c>
      <c r="B4" s="122"/>
      <c r="C4" s="122"/>
      <c r="D4" s="122"/>
      <c r="E4" s="122"/>
      <c r="F4" s="122"/>
      <c r="G4" s="122"/>
      <c r="H4" s="122"/>
      <c r="I4" s="122"/>
    </row>
    <row r="5" spans="1:9" ht="59.25" customHeight="1" x14ac:dyDescent="0.25">
      <c r="A5" s="117" t="s">
        <v>432</v>
      </c>
      <c r="B5" s="117"/>
      <c r="C5" s="117"/>
      <c r="D5" s="117"/>
      <c r="E5" s="117"/>
      <c r="F5" s="117"/>
      <c r="G5" s="117"/>
      <c r="H5" s="117"/>
      <c r="I5" s="117"/>
    </row>
    <row r="6" spans="1:9" ht="74.25" customHeight="1" x14ac:dyDescent="0.25">
      <c r="A6" s="117" t="s">
        <v>431</v>
      </c>
      <c r="B6" s="117"/>
      <c r="C6" s="117"/>
      <c r="D6" s="117"/>
      <c r="E6" s="117"/>
      <c r="F6" s="117"/>
      <c r="G6" s="117"/>
      <c r="H6" s="117"/>
      <c r="I6" s="117"/>
    </row>
    <row r="7" spans="1:9" ht="43.5" customHeight="1" x14ac:dyDescent="0.25">
      <c r="A7" s="121" t="s">
        <v>430</v>
      </c>
      <c r="B7" s="121"/>
      <c r="C7" s="121"/>
      <c r="D7" s="121"/>
      <c r="E7" s="121"/>
      <c r="F7" s="121"/>
      <c r="G7" s="121"/>
      <c r="H7" s="121"/>
      <c r="I7" s="121"/>
    </row>
    <row r="8" spans="1:9" ht="165" customHeight="1" x14ac:dyDescent="0.25">
      <c r="A8" s="116" t="s">
        <v>429</v>
      </c>
      <c r="B8" s="116"/>
      <c r="C8" s="116"/>
      <c r="D8" s="116"/>
      <c r="E8" s="116"/>
      <c r="F8" s="116"/>
      <c r="G8" s="116"/>
      <c r="H8" s="116"/>
      <c r="I8" s="116"/>
    </row>
    <row r="9" spans="1:9" ht="51.75" customHeight="1" x14ac:dyDescent="0.25">
      <c r="A9" s="22" t="s">
        <v>187</v>
      </c>
      <c r="B9" s="16" t="s">
        <v>137</v>
      </c>
      <c r="C9" s="17">
        <v>50000</v>
      </c>
      <c r="D9" s="15" t="s">
        <v>138</v>
      </c>
      <c r="E9" s="17">
        <v>50000</v>
      </c>
      <c r="F9" s="15" t="s">
        <v>139</v>
      </c>
      <c r="G9" s="15"/>
      <c r="H9" s="15"/>
      <c r="I9" s="15"/>
    </row>
    <row r="10" spans="1:9" ht="23.25" customHeight="1" x14ac:dyDescent="0.25">
      <c r="A10" s="16"/>
      <c r="B10" s="16" t="s">
        <v>140</v>
      </c>
      <c r="C10" s="17">
        <v>47500</v>
      </c>
      <c r="D10" s="15" t="s">
        <v>138</v>
      </c>
      <c r="E10" s="17">
        <v>47500</v>
      </c>
      <c r="F10" s="15" t="s">
        <v>139</v>
      </c>
      <c r="G10" s="15"/>
      <c r="H10" s="15"/>
      <c r="I10" s="15"/>
    </row>
    <row r="11" spans="1:9" ht="23.25" customHeight="1" x14ac:dyDescent="0.25">
      <c r="A11" s="16"/>
      <c r="B11" s="16" t="s">
        <v>141</v>
      </c>
      <c r="C11" s="17">
        <v>46000</v>
      </c>
      <c r="D11" s="15" t="s">
        <v>138</v>
      </c>
      <c r="E11" s="17">
        <v>46000</v>
      </c>
      <c r="F11" s="15" t="s">
        <v>139</v>
      </c>
      <c r="G11" s="15"/>
      <c r="H11" s="15"/>
      <c r="I11" s="15"/>
    </row>
    <row r="12" spans="1:9" ht="23.25" customHeight="1" x14ac:dyDescent="0.25">
      <c r="A12" s="16"/>
      <c r="B12" s="16" t="s">
        <v>142</v>
      </c>
      <c r="C12" s="17">
        <v>46000</v>
      </c>
      <c r="D12" s="15" t="s">
        <v>138</v>
      </c>
      <c r="E12" s="17">
        <v>46000</v>
      </c>
      <c r="F12" s="15" t="s">
        <v>139</v>
      </c>
      <c r="G12" s="15"/>
      <c r="H12" s="15"/>
      <c r="I12" s="15"/>
    </row>
    <row r="13" spans="1:9" ht="24" customHeight="1" thickBot="1" x14ac:dyDescent="0.3">
      <c r="B13" s="16" t="s">
        <v>143</v>
      </c>
      <c r="C13" s="17">
        <v>36000</v>
      </c>
      <c r="D13" s="15" t="s">
        <v>144</v>
      </c>
      <c r="E13" s="21">
        <f>C13/0.75</f>
        <v>48000</v>
      </c>
      <c r="F13" s="15" t="s">
        <v>139</v>
      </c>
      <c r="G13" s="5" t="s">
        <v>145</v>
      </c>
    </row>
    <row r="14" spans="1:9" ht="36" customHeight="1" thickTop="1" x14ac:dyDescent="0.25">
      <c r="B14" s="16"/>
      <c r="C14" s="17"/>
      <c r="D14" s="15"/>
      <c r="E14" s="28">
        <f>SUM(E9:E13)</f>
        <v>237500</v>
      </c>
      <c r="F14" s="27" t="s">
        <v>146</v>
      </c>
    </row>
    <row r="15" spans="1:9" ht="36" customHeight="1" x14ac:dyDescent="0.25">
      <c r="B15" s="16"/>
      <c r="C15" s="17"/>
      <c r="D15" s="23" t="s">
        <v>150</v>
      </c>
      <c r="E15" s="19">
        <f>ROUND(E14/5,0)</f>
        <v>47500</v>
      </c>
      <c r="F15" s="15" t="s">
        <v>147</v>
      </c>
    </row>
    <row r="16" spans="1:9" ht="34.5" customHeight="1" x14ac:dyDescent="0.25"/>
    <row r="17" spans="1:9" ht="38.25" customHeight="1" x14ac:dyDescent="0.25">
      <c r="A17" s="22" t="s">
        <v>186</v>
      </c>
      <c r="B17" s="16" t="s">
        <v>137</v>
      </c>
      <c r="C17" s="17">
        <v>95000</v>
      </c>
      <c r="D17" s="15" t="s">
        <v>194</v>
      </c>
      <c r="E17" s="20">
        <f>C17*0.82</f>
        <v>77900</v>
      </c>
      <c r="F17" s="15" t="s">
        <v>139</v>
      </c>
      <c r="G17" s="15" t="s">
        <v>152</v>
      </c>
      <c r="H17" s="15"/>
      <c r="I17" s="15"/>
    </row>
    <row r="18" spans="1:9" ht="23.25" customHeight="1" x14ac:dyDescent="0.25">
      <c r="A18" s="16"/>
      <c r="B18" s="16" t="s">
        <v>140</v>
      </c>
      <c r="C18" s="17">
        <v>95000</v>
      </c>
      <c r="D18" s="15" t="s">
        <v>151</v>
      </c>
      <c r="E18" s="20">
        <f>C18*0.82</f>
        <v>77900</v>
      </c>
      <c r="F18" s="15" t="s">
        <v>139</v>
      </c>
      <c r="G18" s="15" t="s">
        <v>152</v>
      </c>
      <c r="H18" s="15"/>
      <c r="I18" s="15"/>
    </row>
    <row r="19" spans="1:9" ht="23.25" customHeight="1" x14ac:dyDescent="0.25">
      <c r="A19" s="16"/>
      <c r="B19" s="16" t="s">
        <v>141</v>
      </c>
      <c r="C19" s="17">
        <v>80000</v>
      </c>
      <c r="D19" s="15" t="s">
        <v>153</v>
      </c>
      <c r="E19" s="17">
        <f>C19</f>
        <v>80000</v>
      </c>
      <c r="F19" s="15" t="s">
        <v>139</v>
      </c>
      <c r="G19" s="15"/>
      <c r="H19" s="15"/>
      <c r="I19" s="15"/>
    </row>
    <row r="20" spans="1:9" ht="23.25" customHeight="1" x14ac:dyDescent="0.25">
      <c r="A20" s="16"/>
      <c r="B20" s="16" t="s">
        <v>142</v>
      </c>
      <c r="C20" s="17">
        <v>78000</v>
      </c>
      <c r="D20" s="15" t="s">
        <v>154</v>
      </c>
      <c r="E20" s="17">
        <f>C20</f>
        <v>78000</v>
      </c>
      <c r="F20" s="15" t="s">
        <v>139</v>
      </c>
      <c r="G20" s="15"/>
      <c r="H20" s="15"/>
      <c r="I20" s="15"/>
    </row>
    <row r="21" spans="1:9" ht="24" customHeight="1" thickBot="1" x14ac:dyDescent="0.3">
      <c r="B21" s="16" t="s">
        <v>143</v>
      </c>
      <c r="C21" s="17">
        <v>78000</v>
      </c>
      <c r="D21" s="15" t="s">
        <v>195</v>
      </c>
      <c r="E21" s="32" t="s">
        <v>196</v>
      </c>
      <c r="F21" s="15" t="s">
        <v>139</v>
      </c>
      <c r="G21" s="15"/>
    </row>
    <row r="22" spans="1:9" ht="36" customHeight="1" thickTop="1" x14ac:dyDescent="0.25">
      <c r="B22" s="16"/>
      <c r="C22" s="17"/>
      <c r="D22" s="15"/>
      <c r="E22" s="28">
        <f>SUM(E17:E21)</f>
        <v>313800</v>
      </c>
      <c r="F22" s="27" t="s">
        <v>198</v>
      </c>
    </row>
    <row r="23" spans="1:9" ht="36" customHeight="1" x14ac:dyDescent="0.25">
      <c r="B23" s="16"/>
      <c r="C23" s="17"/>
      <c r="D23" s="23" t="s">
        <v>150</v>
      </c>
      <c r="E23" s="19">
        <f>ROUND(E22/4,0)</f>
        <v>78450</v>
      </c>
      <c r="F23" s="15" t="s">
        <v>197</v>
      </c>
    </row>
    <row r="24" spans="1:9" ht="34.5" customHeight="1" x14ac:dyDescent="0.25"/>
    <row r="25" spans="1:9" ht="38.25" customHeight="1" x14ac:dyDescent="0.25">
      <c r="A25" s="18" t="s">
        <v>148</v>
      </c>
      <c r="B25" s="16" t="s">
        <v>137</v>
      </c>
      <c r="C25" s="20">
        <v>18.5</v>
      </c>
      <c r="D25" s="15" t="s">
        <v>138</v>
      </c>
      <c r="E25" s="20">
        <f>C25*2080</f>
        <v>38480</v>
      </c>
      <c r="F25" s="15" t="s">
        <v>139</v>
      </c>
      <c r="G25" s="15"/>
      <c r="H25" s="15"/>
      <c r="I25" s="15"/>
    </row>
    <row r="26" spans="1:9" ht="23.25" customHeight="1" x14ac:dyDescent="0.25">
      <c r="A26" s="16"/>
      <c r="B26" s="16" t="s">
        <v>140</v>
      </c>
      <c r="C26" s="20">
        <v>18.5</v>
      </c>
      <c r="D26" s="15" t="s">
        <v>138</v>
      </c>
      <c r="E26" s="20">
        <f t="shared" ref="E26:E29" si="0">C26*2080</f>
        <v>38480</v>
      </c>
      <c r="F26" s="15" t="s">
        <v>139</v>
      </c>
      <c r="G26" s="15"/>
      <c r="H26" s="15"/>
      <c r="I26" s="15"/>
    </row>
    <row r="27" spans="1:9" ht="23.25" customHeight="1" x14ac:dyDescent="0.25">
      <c r="A27" s="16"/>
      <c r="B27" s="16" t="s">
        <v>141</v>
      </c>
      <c r="C27" s="20">
        <v>18.25</v>
      </c>
      <c r="D27" s="15" t="s">
        <v>138</v>
      </c>
      <c r="E27" s="20">
        <f t="shared" si="0"/>
        <v>37960</v>
      </c>
      <c r="F27" s="15" t="s">
        <v>139</v>
      </c>
      <c r="G27" s="15"/>
      <c r="H27" s="15"/>
      <c r="I27" s="15"/>
    </row>
    <row r="28" spans="1:9" ht="23.25" customHeight="1" x14ac:dyDescent="0.25">
      <c r="A28" s="16"/>
      <c r="B28" s="16" t="s">
        <v>142</v>
      </c>
      <c r="C28" s="20">
        <v>18.329999999999998</v>
      </c>
      <c r="D28" s="15" t="s">
        <v>144</v>
      </c>
      <c r="E28" s="20">
        <f t="shared" si="0"/>
        <v>38126.399999999994</v>
      </c>
      <c r="F28" s="15" t="s">
        <v>139</v>
      </c>
      <c r="G28" s="15"/>
      <c r="H28" s="15"/>
      <c r="I28" s="15"/>
    </row>
    <row r="29" spans="1:9" ht="23.25" customHeight="1" thickBot="1" x14ac:dyDescent="0.3">
      <c r="B29" s="16" t="s">
        <v>143</v>
      </c>
      <c r="C29" s="20">
        <v>18</v>
      </c>
      <c r="D29" s="15" t="s">
        <v>149</v>
      </c>
      <c r="E29" s="21">
        <f t="shared" si="0"/>
        <v>37440</v>
      </c>
      <c r="F29" s="15" t="s">
        <v>139</v>
      </c>
    </row>
    <row r="30" spans="1:9" ht="36" customHeight="1" thickTop="1" x14ac:dyDescent="0.25">
      <c r="B30" s="16"/>
      <c r="C30" s="17"/>
      <c r="D30" s="15"/>
      <c r="E30" s="28">
        <f>SUM(E25:E29)</f>
        <v>190486.39999999999</v>
      </c>
      <c r="F30" s="27" t="s">
        <v>146</v>
      </c>
    </row>
    <row r="31" spans="1:9" ht="36" customHeight="1" x14ac:dyDescent="0.25">
      <c r="B31" s="16"/>
      <c r="C31" s="17"/>
      <c r="D31" s="23" t="s">
        <v>150</v>
      </c>
      <c r="E31" s="19">
        <f>ROUND(E30/5,0)</f>
        <v>38097</v>
      </c>
      <c r="F31" s="15" t="s">
        <v>147</v>
      </c>
    </row>
    <row r="35" spans="1:9" ht="39.75" customHeight="1" x14ac:dyDescent="0.25">
      <c r="A35" s="117" t="s">
        <v>425</v>
      </c>
      <c r="B35" s="117"/>
      <c r="C35" s="117"/>
      <c r="D35" s="117"/>
      <c r="E35" s="117"/>
      <c r="F35" s="117"/>
      <c r="G35" s="117"/>
      <c r="H35" s="117"/>
      <c r="I35" s="117"/>
    </row>
    <row r="36" spans="1:9" ht="39.75" customHeight="1" x14ac:dyDescent="0.25">
      <c r="A36" s="117" t="s">
        <v>426</v>
      </c>
      <c r="B36" s="117"/>
      <c r="C36" s="117"/>
      <c r="D36" s="117"/>
      <c r="E36" s="117"/>
      <c r="F36" s="117"/>
      <c r="G36" s="117"/>
      <c r="H36" s="117"/>
      <c r="I36" s="117"/>
    </row>
    <row r="37" spans="1:9" ht="39.75" customHeight="1" x14ac:dyDescent="0.25">
      <c r="A37" s="117" t="s">
        <v>427</v>
      </c>
      <c r="B37" s="117"/>
      <c r="C37" s="117"/>
      <c r="D37" s="117"/>
      <c r="E37" s="117"/>
      <c r="F37" s="117"/>
      <c r="G37" s="117"/>
      <c r="H37" s="117"/>
      <c r="I37" s="117"/>
    </row>
    <row r="38" spans="1:9" x14ac:dyDescent="0.25">
      <c r="A38" s="24"/>
      <c r="B38" s="24"/>
      <c r="C38" s="24"/>
      <c r="D38" s="24"/>
      <c r="E38" s="24"/>
      <c r="F38" s="24"/>
      <c r="G38" s="24"/>
      <c r="H38" s="24"/>
      <c r="I38" s="24"/>
    </row>
    <row r="39" spans="1:9" ht="39.75" customHeight="1" x14ac:dyDescent="0.25">
      <c r="A39" s="117" t="s">
        <v>428</v>
      </c>
      <c r="B39" s="117"/>
      <c r="C39" s="117"/>
      <c r="D39" s="117"/>
      <c r="E39" s="117"/>
      <c r="F39" s="117"/>
      <c r="G39" s="117"/>
      <c r="H39" s="117"/>
      <c r="I39" s="117"/>
    </row>
    <row r="40" spans="1:9" ht="20.25" customHeight="1" x14ac:dyDescent="0.25">
      <c r="A40" s="43" t="s">
        <v>486</v>
      </c>
      <c r="B40" s="42"/>
      <c r="C40" s="42"/>
      <c r="D40" s="42"/>
      <c r="E40" s="42"/>
      <c r="F40" s="42"/>
      <c r="G40" s="42"/>
      <c r="H40" s="42"/>
      <c r="I40" s="42"/>
    </row>
    <row r="41" spans="1:9" ht="27.75" customHeight="1" x14ac:dyDescent="0.25">
      <c r="A41" s="42"/>
      <c r="B41" s="42"/>
      <c r="C41" s="42"/>
      <c r="D41" s="42"/>
      <c r="E41" s="42"/>
      <c r="F41" s="42"/>
      <c r="G41" s="42"/>
      <c r="H41" s="42"/>
      <c r="I41" s="42"/>
    </row>
    <row r="42" spans="1:9" ht="15.75" thickBot="1" x14ac:dyDescent="0.3"/>
    <row r="43" spans="1:9" ht="56.25" customHeight="1" thickBot="1" x14ac:dyDescent="0.3">
      <c r="A43" s="118" t="s">
        <v>227</v>
      </c>
      <c r="B43" s="119"/>
      <c r="C43" s="119"/>
      <c r="D43" s="119"/>
      <c r="E43" s="119"/>
      <c r="F43" s="119"/>
      <c r="G43" s="119"/>
      <c r="H43" s="119"/>
      <c r="I43" s="120"/>
    </row>
    <row r="49" spans="1:1" x14ac:dyDescent="0.25">
      <c r="A49" s="14"/>
    </row>
    <row r="50" spans="1:1" x14ac:dyDescent="0.25">
      <c r="A50" s="14"/>
    </row>
  </sheetData>
  <mergeCells count="12">
    <mergeCell ref="A43:I43"/>
    <mergeCell ref="A5:I5"/>
    <mergeCell ref="A7:I7"/>
    <mergeCell ref="A3:I3"/>
    <mergeCell ref="A4:I4"/>
    <mergeCell ref="A39:I39"/>
    <mergeCell ref="A1:I1"/>
    <mergeCell ref="A8:I8"/>
    <mergeCell ref="A35:I35"/>
    <mergeCell ref="A37:I37"/>
    <mergeCell ref="A36:I36"/>
    <mergeCell ref="A6:I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sheetPr>
  <dimension ref="A1:U114"/>
  <sheetViews>
    <sheetView workbookViewId="0">
      <pane ySplit="8" topLeftCell="A9" activePane="bottomLeft" state="frozen"/>
      <selection pane="bottomLeft" activeCell="E2" sqref="E2"/>
    </sheetView>
  </sheetViews>
  <sheetFormatPr defaultColWidth="9.140625" defaultRowHeight="15" x14ac:dyDescent="0.25"/>
  <cols>
    <col min="1" max="1" width="24.7109375" style="1" customWidth="1"/>
    <col min="2" max="2" width="11" style="1" customWidth="1"/>
    <col min="3" max="3" width="41.7109375" style="1" customWidth="1"/>
    <col min="4" max="4" width="16.7109375" style="2" customWidth="1"/>
    <col min="5" max="5" width="62.85546875" style="1" customWidth="1"/>
    <col min="6" max="6" width="14" style="2" customWidth="1"/>
    <col min="7" max="7" width="19.85546875" style="2" customWidth="1"/>
    <col min="8" max="10" width="16" style="2" customWidth="1"/>
    <col min="11" max="11" width="26.42578125" style="1" customWidth="1"/>
    <col min="12" max="16384" width="9.140625" style="1"/>
  </cols>
  <sheetData>
    <row r="1" spans="1:21" x14ac:dyDescent="0.25">
      <c r="A1" s="6"/>
      <c r="B1" s="6"/>
      <c r="C1" s="6"/>
      <c r="D1" s="7"/>
      <c r="E1" s="6"/>
      <c r="F1" s="7"/>
      <c r="G1" s="7"/>
      <c r="H1" s="7"/>
      <c r="I1" s="7"/>
      <c r="J1" s="7"/>
      <c r="K1" s="6"/>
    </row>
    <row r="2" spans="1:21" ht="18.75" x14ac:dyDescent="0.25">
      <c r="A2" s="6"/>
      <c r="B2" s="6"/>
      <c r="C2" s="6"/>
      <c r="D2" s="11" t="s">
        <v>136</v>
      </c>
      <c r="E2" s="39"/>
      <c r="F2" s="7"/>
      <c r="G2" s="7"/>
      <c r="H2" s="7"/>
      <c r="I2" s="41" t="s">
        <v>442</v>
      </c>
      <c r="J2" s="7"/>
      <c r="K2" s="6"/>
    </row>
    <row r="3" spans="1:21" ht="16.5" x14ac:dyDescent="0.25">
      <c r="A3" s="6"/>
      <c r="B3" s="6"/>
      <c r="C3" s="6"/>
      <c r="D3" s="11" t="s">
        <v>182</v>
      </c>
      <c r="E3" s="40"/>
      <c r="F3" s="7"/>
      <c r="G3" s="7"/>
      <c r="H3" s="7"/>
      <c r="I3" s="7"/>
      <c r="J3" s="7"/>
      <c r="K3" s="6"/>
    </row>
    <row r="4" spans="1:21" ht="16.5" x14ac:dyDescent="0.25">
      <c r="A4" s="6"/>
      <c r="B4" s="6"/>
      <c r="C4" s="6"/>
      <c r="D4" s="11" t="s">
        <v>132</v>
      </c>
      <c r="E4" s="40"/>
      <c r="F4" s="7"/>
      <c r="G4" s="7"/>
      <c r="H4" s="7"/>
      <c r="I4" s="7"/>
      <c r="J4" s="7"/>
      <c r="K4" s="6"/>
    </row>
    <row r="5" spans="1:21" x14ac:dyDescent="0.25">
      <c r="A5" s="6"/>
      <c r="B5" s="6"/>
      <c r="C5" s="6"/>
      <c r="D5" s="7"/>
      <c r="E5" s="6"/>
      <c r="F5" s="7"/>
      <c r="G5" s="8" t="s">
        <v>226</v>
      </c>
      <c r="H5" s="1"/>
      <c r="I5" s="7"/>
      <c r="J5" s="7"/>
      <c r="K5" s="6"/>
    </row>
    <row r="6" spans="1:21" x14ac:dyDescent="0.25">
      <c r="A6" s="6"/>
      <c r="B6" s="6"/>
      <c r="C6" s="9"/>
      <c r="D6" s="10" t="s">
        <v>1</v>
      </c>
      <c r="E6" s="9"/>
      <c r="F6" s="10" t="s">
        <v>4</v>
      </c>
      <c r="G6" s="30" t="s">
        <v>193</v>
      </c>
      <c r="H6" s="7"/>
      <c r="I6" s="7"/>
      <c r="J6" s="7"/>
      <c r="K6" s="6"/>
      <c r="U6" s="7"/>
    </row>
    <row r="7" spans="1:21" x14ac:dyDescent="0.25">
      <c r="A7" s="6"/>
      <c r="B7" s="6"/>
      <c r="C7" s="9"/>
      <c r="D7" s="10" t="s">
        <v>10</v>
      </c>
      <c r="E7" s="9"/>
      <c r="F7" s="10" t="s">
        <v>5</v>
      </c>
      <c r="G7" s="30" t="s">
        <v>192</v>
      </c>
      <c r="H7" s="123" t="s">
        <v>230</v>
      </c>
      <c r="I7" s="124"/>
      <c r="J7" s="125"/>
      <c r="K7" s="6"/>
    </row>
    <row r="8" spans="1:21" x14ac:dyDescent="0.25">
      <c r="A8" s="9" t="s">
        <v>123</v>
      </c>
      <c r="B8" s="79" t="s">
        <v>386</v>
      </c>
      <c r="C8" s="9" t="s">
        <v>0</v>
      </c>
      <c r="D8" s="10" t="s">
        <v>2</v>
      </c>
      <c r="E8" s="9" t="s">
        <v>3</v>
      </c>
      <c r="F8" s="10" t="s">
        <v>135</v>
      </c>
      <c r="G8" s="10" t="s">
        <v>6</v>
      </c>
      <c r="H8" s="10" t="s">
        <v>7</v>
      </c>
      <c r="I8" s="10" t="s">
        <v>8</v>
      </c>
      <c r="J8" s="10" t="s">
        <v>9</v>
      </c>
      <c r="K8" s="9" t="s">
        <v>134</v>
      </c>
    </row>
    <row r="9" spans="1:21" ht="78.75" customHeight="1" x14ac:dyDescent="0.25">
      <c r="A9" s="3" t="s">
        <v>125</v>
      </c>
      <c r="B9" s="81" t="s">
        <v>474</v>
      </c>
      <c r="C9" s="12" t="s">
        <v>437</v>
      </c>
      <c r="D9" s="105">
        <v>401130</v>
      </c>
      <c r="E9" s="4" t="s">
        <v>475</v>
      </c>
      <c r="F9" s="36"/>
      <c r="G9" s="37"/>
      <c r="H9" s="37"/>
      <c r="I9" s="37"/>
      <c r="J9" s="37"/>
      <c r="K9" s="38"/>
    </row>
    <row r="10" spans="1:21" ht="57.75" customHeight="1" x14ac:dyDescent="0.25">
      <c r="A10" s="3" t="s">
        <v>125</v>
      </c>
      <c r="B10" s="81" t="s">
        <v>328</v>
      </c>
      <c r="C10" s="12" t="s">
        <v>36</v>
      </c>
      <c r="D10" s="105">
        <v>411110</v>
      </c>
      <c r="E10" s="4" t="s">
        <v>37</v>
      </c>
      <c r="F10" s="36"/>
      <c r="G10" s="37"/>
      <c r="H10" s="37"/>
      <c r="I10" s="37"/>
      <c r="J10" s="37"/>
      <c r="K10" s="38"/>
    </row>
    <row r="11" spans="1:21" ht="42.75" customHeight="1" x14ac:dyDescent="0.25">
      <c r="A11" s="3" t="s">
        <v>125</v>
      </c>
      <c r="B11" s="81" t="s">
        <v>333</v>
      </c>
      <c r="C11" s="12" t="s">
        <v>33</v>
      </c>
      <c r="D11" s="111" t="s">
        <v>34</v>
      </c>
      <c r="E11" s="4" t="s">
        <v>237</v>
      </c>
      <c r="F11" s="36"/>
      <c r="G11" s="37"/>
      <c r="H11" s="37"/>
      <c r="I11" s="37"/>
      <c r="J11" s="37"/>
      <c r="K11" s="38"/>
    </row>
    <row r="12" spans="1:21" ht="89.25" x14ac:dyDescent="0.25">
      <c r="A12" s="3" t="s">
        <v>125</v>
      </c>
      <c r="B12" s="81" t="s">
        <v>346</v>
      </c>
      <c r="C12" s="12" t="s">
        <v>38</v>
      </c>
      <c r="D12" s="105">
        <v>416120</v>
      </c>
      <c r="E12" s="35" t="s">
        <v>448</v>
      </c>
      <c r="F12" s="36"/>
      <c r="G12" s="37"/>
      <c r="H12" s="37"/>
      <c r="I12" s="37"/>
      <c r="J12" s="37"/>
      <c r="K12" s="38"/>
    </row>
    <row r="13" spans="1:21" ht="34.5" customHeight="1" x14ac:dyDescent="0.25">
      <c r="A13" s="3" t="s">
        <v>125</v>
      </c>
      <c r="B13" s="81" t="s">
        <v>348</v>
      </c>
      <c r="C13" s="12" t="s">
        <v>35</v>
      </c>
      <c r="D13" s="111" t="s">
        <v>221</v>
      </c>
      <c r="E13" s="4" t="s">
        <v>238</v>
      </c>
      <c r="F13" s="36"/>
      <c r="G13" s="37"/>
      <c r="H13" s="37"/>
      <c r="I13" s="37"/>
      <c r="J13" s="37"/>
      <c r="K13" s="38"/>
    </row>
    <row r="14" spans="1:21" ht="85.5" customHeight="1" x14ac:dyDescent="0.25">
      <c r="A14" s="3" t="s">
        <v>125</v>
      </c>
      <c r="B14" s="81" t="s">
        <v>349</v>
      </c>
      <c r="C14" s="12" t="s">
        <v>219</v>
      </c>
      <c r="D14" s="105">
        <v>155010</v>
      </c>
      <c r="E14" s="4" t="s">
        <v>220</v>
      </c>
      <c r="F14" s="36"/>
      <c r="G14" s="37"/>
      <c r="H14" s="37"/>
      <c r="I14" s="37"/>
      <c r="J14" s="37"/>
      <c r="K14" s="38"/>
    </row>
    <row r="15" spans="1:21" ht="69.75" customHeight="1" x14ac:dyDescent="0.25">
      <c r="A15" s="3" t="s">
        <v>125</v>
      </c>
      <c r="B15" s="81" t="s">
        <v>352</v>
      </c>
      <c r="C15" s="12" t="s">
        <v>39</v>
      </c>
      <c r="D15" s="111">
        <v>196320</v>
      </c>
      <c r="E15" s="4" t="s">
        <v>239</v>
      </c>
      <c r="F15" s="36"/>
      <c r="G15" s="37"/>
      <c r="H15" s="37"/>
      <c r="I15" s="37"/>
      <c r="J15" s="37"/>
      <c r="K15" s="38"/>
    </row>
    <row r="16" spans="1:21" ht="58.5" customHeight="1" x14ac:dyDescent="0.25">
      <c r="A16" s="3" t="s">
        <v>125</v>
      </c>
      <c r="B16" s="81" t="s">
        <v>353</v>
      </c>
      <c r="C16" s="12" t="s">
        <v>40</v>
      </c>
      <c r="D16" s="105">
        <v>401010</v>
      </c>
      <c r="E16" s="4" t="s">
        <v>240</v>
      </c>
      <c r="F16" s="36"/>
      <c r="G16" s="37"/>
      <c r="H16" s="37"/>
      <c r="I16" s="37"/>
      <c r="J16" s="37"/>
      <c r="K16" s="38"/>
    </row>
    <row r="17" spans="1:11" ht="68.25" customHeight="1" x14ac:dyDescent="0.25">
      <c r="A17" s="97" t="s">
        <v>125</v>
      </c>
      <c r="B17" s="98" t="s">
        <v>354</v>
      </c>
      <c r="C17" s="99" t="s">
        <v>41</v>
      </c>
      <c r="D17" s="106">
        <v>196230</v>
      </c>
      <c r="E17" s="100" t="s">
        <v>241</v>
      </c>
      <c r="F17" s="101"/>
      <c r="G17" s="102"/>
      <c r="H17" s="102"/>
      <c r="I17" s="102"/>
      <c r="J17" s="102"/>
      <c r="K17" s="38"/>
    </row>
    <row r="18" spans="1:11" ht="60" customHeight="1" x14ac:dyDescent="0.25">
      <c r="A18" s="3" t="s">
        <v>125</v>
      </c>
      <c r="B18" s="81" t="s">
        <v>355</v>
      </c>
      <c r="C18" s="12" t="s">
        <v>42</v>
      </c>
      <c r="D18" s="105">
        <v>196430</v>
      </c>
      <c r="E18" s="4" t="s">
        <v>242</v>
      </c>
      <c r="F18" s="36"/>
      <c r="G18" s="37"/>
      <c r="H18" s="37"/>
      <c r="I18" s="37"/>
      <c r="J18" s="37"/>
      <c r="K18" s="91"/>
    </row>
    <row r="19" spans="1:11" ht="57.75" customHeight="1" x14ac:dyDescent="0.25">
      <c r="A19" s="85" t="s">
        <v>125</v>
      </c>
      <c r="B19" s="86" t="s">
        <v>362</v>
      </c>
      <c r="C19" s="87" t="s">
        <v>43</v>
      </c>
      <c r="D19" s="107">
        <v>196330</v>
      </c>
      <c r="E19" s="88" t="s">
        <v>243</v>
      </c>
      <c r="F19" s="89"/>
      <c r="G19" s="90"/>
      <c r="H19" s="90"/>
      <c r="I19" s="90"/>
      <c r="J19" s="90"/>
      <c r="K19" s="38"/>
    </row>
    <row r="20" spans="1:11" ht="58.5" customHeight="1" x14ac:dyDescent="0.25">
      <c r="A20" s="3" t="s">
        <v>125</v>
      </c>
      <c r="B20" s="81" t="s">
        <v>363</v>
      </c>
      <c r="C20" s="12" t="s">
        <v>44</v>
      </c>
      <c r="D20" s="111" t="s">
        <v>127</v>
      </c>
      <c r="E20" s="4" t="s">
        <v>283</v>
      </c>
      <c r="F20" s="36"/>
      <c r="G20" s="37"/>
      <c r="H20" s="37"/>
      <c r="I20" s="37"/>
      <c r="J20" s="37"/>
      <c r="K20" s="38"/>
    </row>
    <row r="21" spans="1:11" ht="51.75" customHeight="1" x14ac:dyDescent="0.25">
      <c r="A21" s="3" t="s">
        <v>125</v>
      </c>
      <c r="B21" s="81" t="s">
        <v>368</v>
      </c>
      <c r="C21" s="12" t="s">
        <v>45</v>
      </c>
      <c r="D21" s="105">
        <v>196355</v>
      </c>
      <c r="E21" s="4" t="s">
        <v>244</v>
      </c>
      <c r="F21" s="36"/>
      <c r="G21" s="37"/>
      <c r="H21" s="37"/>
      <c r="I21" s="37"/>
      <c r="J21" s="37"/>
      <c r="K21" s="38"/>
    </row>
    <row r="22" spans="1:11" ht="64.5" customHeight="1" x14ac:dyDescent="0.25">
      <c r="A22" s="3" t="s">
        <v>125</v>
      </c>
      <c r="B22" s="81" t="s">
        <v>372</v>
      </c>
      <c r="C22" s="12" t="s">
        <v>46</v>
      </c>
      <c r="D22" s="105">
        <v>410135</v>
      </c>
      <c r="E22" s="4" t="s">
        <v>245</v>
      </c>
      <c r="F22" s="36"/>
      <c r="G22" s="37"/>
      <c r="H22" s="37"/>
      <c r="I22" s="37"/>
      <c r="J22" s="37"/>
      <c r="K22" s="38"/>
    </row>
    <row r="23" spans="1:11" ht="69.75" customHeight="1" x14ac:dyDescent="0.25">
      <c r="A23" s="3" t="s">
        <v>125</v>
      </c>
      <c r="B23" s="81" t="s">
        <v>378</v>
      </c>
      <c r="C23" s="12" t="s">
        <v>47</v>
      </c>
      <c r="D23" s="105">
        <v>196490</v>
      </c>
      <c r="E23" s="4" t="s">
        <v>48</v>
      </c>
      <c r="F23" s="36"/>
      <c r="G23" s="37"/>
      <c r="H23" s="37"/>
      <c r="I23" s="37"/>
      <c r="J23" s="37"/>
      <c r="K23" s="38"/>
    </row>
    <row r="24" spans="1:11" ht="73.5" customHeight="1" x14ac:dyDescent="0.25">
      <c r="A24" s="3" t="s">
        <v>125</v>
      </c>
      <c r="B24" s="81" t="s">
        <v>479</v>
      </c>
      <c r="C24" s="12" t="s">
        <v>480</v>
      </c>
      <c r="D24" s="105">
        <v>423115</v>
      </c>
      <c r="E24" s="35" t="s">
        <v>481</v>
      </c>
      <c r="F24" s="36"/>
      <c r="G24" s="37"/>
      <c r="H24" s="37"/>
      <c r="I24" s="37"/>
      <c r="J24" s="37"/>
      <c r="K24" s="38"/>
    </row>
    <row r="25" spans="1:11" ht="127.5" x14ac:dyDescent="0.25">
      <c r="A25" s="3" t="s">
        <v>125</v>
      </c>
      <c r="B25" s="81" t="s">
        <v>392</v>
      </c>
      <c r="C25" s="12" t="s">
        <v>49</v>
      </c>
      <c r="D25" s="105">
        <v>406130</v>
      </c>
      <c r="E25" s="4" t="s">
        <v>50</v>
      </c>
      <c r="F25" s="36"/>
      <c r="G25" s="37"/>
      <c r="H25" s="37"/>
      <c r="I25" s="37"/>
      <c r="J25" s="37"/>
      <c r="K25" s="38"/>
    </row>
    <row r="26" spans="1:11" ht="44.25" customHeight="1" x14ac:dyDescent="0.25">
      <c r="A26" s="3" t="s">
        <v>125</v>
      </c>
      <c r="B26" s="81" t="s">
        <v>396</v>
      </c>
      <c r="C26" s="12" t="s">
        <v>51</v>
      </c>
      <c r="D26" s="105">
        <v>406110</v>
      </c>
      <c r="E26" s="4" t="s">
        <v>236</v>
      </c>
      <c r="F26" s="36"/>
      <c r="G26" s="37"/>
      <c r="H26" s="37"/>
      <c r="I26" s="37"/>
      <c r="J26" s="37"/>
      <c r="K26" s="38"/>
    </row>
    <row r="27" spans="1:11" ht="59.25" customHeight="1" x14ac:dyDescent="0.25">
      <c r="A27" s="3" t="s">
        <v>125</v>
      </c>
      <c r="B27" s="81" t="s">
        <v>414</v>
      </c>
      <c r="C27" s="12" t="s">
        <v>52</v>
      </c>
      <c r="D27" s="111">
        <v>173000</v>
      </c>
      <c r="E27" s="4" t="s">
        <v>246</v>
      </c>
      <c r="F27" s="36"/>
      <c r="G27" s="37"/>
      <c r="H27" s="37"/>
      <c r="I27" s="37"/>
      <c r="J27" s="37"/>
      <c r="K27" s="91"/>
    </row>
    <row r="28" spans="1:11" ht="57" customHeight="1" x14ac:dyDescent="0.25">
      <c r="A28" s="3" t="s">
        <v>125</v>
      </c>
      <c r="B28" s="81" t="s">
        <v>418</v>
      </c>
      <c r="C28" s="12" t="s">
        <v>231</v>
      </c>
      <c r="D28" s="105">
        <v>105000</v>
      </c>
      <c r="E28" s="35" t="s">
        <v>444</v>
      </c>
      <c r="F28" s="36"/>
      <c r="G28" s="37"/>
      <c r="H28" s="37"/>
      <c r="I28" s="37"/>
      <c r="J28" s="37"/>
      <c r="K28" s="38"/>
    </row>
    <row r="29" spans="1:11" ht="44.25" customHeight="1" thickBot="1" x14ac:dyDescent="0.3">
      <c r="A29" s="49" t="s">
        <v>125</v>
      </c>
      <c r="B29" s="82" t="s">
        <v>420</v>
      </c>
      <c r="C29" s="50" t="s">
        <v>282</v>
      </c>
      <c r="D29" s="108">
        <v>115000</v>
      </c>
      <c r="E29" s="104" t="s">
        <v>446</v>
      </c>
      <c r="F29" s="53"/>
      <c r="G29" s="54"/>
      <c r="H29" s="54"/>
      <c r="I29" s="54"/>
      <c r="J29" s="54"/>
      <c r="K29" s="55"/>
    </row>
    <row r="30" spans="1:11" ht="76.5" x14ac:dyDescent="0.25">
      <c r="A30" s="44" t="s">
        <v>124</v>
      </c>
      <c r="B30" s="103" t="s">
        <v>338</v>
      </c>
      <c r="C30" s="45" t="s">
        <v>11</v>
      </c>
      <c r="D30" s="109">
        <v>469110</v>
      </c>
      <c r="E30" s="46" t="s">
        <v>13</v>
      </c>
      <c r="F30" s="47"/>
      <c r="G30" s="48"/>
      <c r="H30" s="48"/>
      <c r="I30" s="48"/>
      <c r="J30" s="48"/>
      <c r="K30" s="38"/>
    </row>
    <row r="31" spans="1:11" ht="89.25" x14ac:dyDescent="0.25">
      <c r="A31" s="3" t="s">
        <v>124</v>
      </c>
      <c r="B31" s="81" t="s">
        <v>357</v>
      </c>
      <c r="C31" s="12" t="s">
        <v>14</v>
      </c>
      <c r="D31" s="111">
        <v>109000</v>
      </c>
      <c r="E31" s="4" t="s">
        <v>15</v>
      </c>
      <c r="F31" s="36"/>
      <c r="G31" s="37"/>
      <c r="H31" s="37"/>
      <c r="I31" s="37"/>
      <c r="J31" s="37"/>
      <c r="K31" s="38"/>
    </row>
    <row r="32" spans="1:11" ht="16.5" x14ac:dyDescent="0.25">
      <c r="A32" s="3" t="s">
        <v>124</v>
      </c>
      <c r="B32" s="81" t="s">
        <v>381</v>
      </c>
      <c r="C32" s="12" t="s">
        <v>16</v>
      </c>
      <c r="D32" s="105">
        <v>498320</v>
      </c>
      <c r="E32" s="4"/>
      <c r="F32" s="36"/>
      <c r="G32" s="37"/>
      <c r="H32" s="37"/>
      <c r="I32" s="37"/>
      <c r="J32" s="37"/>
      <c r="K32" s="38"/>
    </row>
    <row r="33" spans="1:11" ht="16.5" x14ac:dyDescent="0.25">
      <c r="A33" s="3" t="s">
        <v>124</v>
      </c>
      <c r="B33" s="81" t="s">
        <v>382</v>
      </c>
      <c r="C33" s="12" t="s">
        <v>18</v>
      </c>
      <c r="D33" s="105">
        <v>498570</v>
      </c>
      <c r="E33" s="4"/>
      <c r="F33" s="36"/>
      <c r="G33" s="37"/>
      <c r="H33" s="37"/>
      <c r="I33" s="37"/>
      <c r="J33" s="37"/>
      <c r="K33" s="38"/>
    </row>
    <row r="34" spans="1:11" ht="16.5" x14ac:dyDescent="0.25">
      <c r="A34" s="3" t="s">
        <v>124</v>
      </c>
      <c r="B34" s="81" t="s">
        <v>383</v>
      </c>
      <c r="C34" s="12" t="s">
        <v>20</v>
      </c>
      <c r="D34" s="105">
        <v>498520</v>
      </c>
      <c r="E34" s="4"/>
      <c r="F34" s="36"/>
      <c r="G34" s="37"/>
      <c r="H34" s="37"/>
      <c r="I34" s="37"/>
      <c r="J34" s="37"/>
      <c r="K34" s="38"/>
    </row>
    <row r="35" spans="1:11" ht="16.5" x14ac:dyDescent="0.25">
      <c r="A35" s="3" t="s">
        <v>124</v>
      </c>
      <c r="B35" s="81" t="s">
        <v>384</v>
      </c>
      <c r="C35" s="12" t="s">
        <v>22</v>
      </c>
      <c r="D35" s="105">
        <v>498340</v>
      </c>
      <c r="E35" s="4"/>
      <c r="F35" s="36"/>
      <c r="G35" s="37"/>
      <c r="H35" s="37"/>
      <c r="I35" s="37"/>
      <c r="J35" s="37"/>
      <c r="K35" s="38"/>
    </row>
    <row r="36" spans="1:11" ht="16.5" x14ac:dyDescent="0.25">
      <c r="A36" s="3" t="s">
        <v>124</v>
      </c>
      <c r="B36" s="81" t="s">
        <v>385</v>
      </c>
      <c r="C36" s="12" t="s">
        <v>24</v>
      </c>
      <c r="D36" s="105">
        <v>498670</v>
      </c>
      <c r="E36" s="4"/>
      <c r="F36" s="36"/>
      <c r="G36" s="37"/>
      <c r="H36" s="37"/>
      <c r="I36" s="37"/>
      <c r="J36" s="37"/>
      <c r="K36" s="38"/>
    </row>
    <row r="37" spans="1:11" ht="16.5" x14ac:dyDescent="0.25">
      <c r="A37" s="3" t="s">
        <v>124</v>
      </c>
      <c r="B37" s="81" t="s">
        <v>387</v>
      </c>
      <c r="C37" s="12" t="s">
        <v>26</v>
      </c>
      <c r="D37" s="105">
        <v>498260</v>
      </c>
      <c r="E37" s="4"/>
      <c r="F37" s="36"/>
      <c r="G37" s="37"/>
      <c r="H37" s="37"/>
      <c r="I37" s="37"/>
      <c r="J37" s="37"/>
      <c r="K37" s="38"/>
    </row>
    <row r="38" spans="1:11" ht="16.5" x14ac:dyDescent="0.25">
      <c r="A38" s="3" t="s">
        <v>124</v>
      </c>
      <c r="B38" s="81" t="s">
        <v>389</v>
      </c>
      <c r="C38" s="12" t="s">
        <v>28</v>
      </c>
      <c r="D38" s="105">
        <v>498540</v>
      </c>
      <c r="E38" s="4"/>
      <c r="F38" s="36"/>
      <c r="G38" s="37"/>
      <c r="H38" s="37"/>
      <c r="I38" s="37"/>
      <c r="J38" s="37"/>
      <c r="K38" s="91"/>
    </row>
    <row r="39" spans="1:11" ht="95.25" customHeight="1" thickBot="1" x14ac:dyDescent="0.3">
      <c r="A39" s="49" t="s">
        <v>124</v>
      </c>
      <c r="B39" s="82" t="s">
        <v>415</v>
      </c>
      <c r="C39" s="50" t="s">
        <v>30</v>
      </c>
      <c r="D39" s="108">
        <v>498810</v>
      </c>
      <c r="E39" s="52" t="s">
        <v>32</v>
      </c>
      <c r="F39" s="53"/>
      <c r="G39" s="54"/>
      <c r="H39" s="54"/>
      <c r="I39" s="54"/>
      <c r="J39" s="54"/>
      <c r="K39" s="55"/>
    </row>
    <row r="40" spans="1:11" ht="57.75" customHeight="1" x14ac:dyDescent="0.25">
      <c r="A40" s="44" t="s">
        <v>126</v>
      </c>
      <c r="B40" s="83" t="s">
        <v>329</v>
      </c>
      <c r="C40" s="45" t="s">
        <v>54</v>
      </c>
      <c r="D40" s="109">
        <v>413100</v>
      </c>
      <c r="E40" s="46" t="s">
        <v>247</v>
      </c>
      <c r="F40" s="47"/>
      <c r="G40" s="48"/>
      <c r="H40" s="48"/>
      <c r="I40" s="48"/>
      <c r="J40" s="48"/>
      <c r="K40" s="38"/>
    </row>
    <row r="41" spans="1:11" ht="33.75" customHeight="1" x14ac:dyDescent="0.25">
      <c r="A41" s="3" t="s">
        <v>126</v>
      </c>
      <c r="B41" s="81" t="s">
        <v>337</v>
      </c>
      <c r="C41" s="12" t="s">
        <v>55</v>
      </c>
      <c r="D41" s="105">
        <v>418100</v>
      </c>
      <c r="E41" s="4" t="s">
        <v>248</v>
      </c>
      <c r="F41" s="36"/>
      <c r="G41" s="37"/>
      <c r="H41" s="37"/>
      <c r="I41" s="37"/>
      <c r="J41" s="37"/>
      <c r="K41" s="38"/>
    </row>
    <row r="42" spans="1:11" ht="69" customHeight="1" x14ac:dyDescent="0.25">
      <c r="A42" s="3" t="s">
        <v>126</v>
      </c>
      <c r="B42" s="81" t="s">
        <v>339</v>
      </c>
      <c r="C42" s="12" t="s">
        <v>56</v>
      </c>
      <c r="D42" s="105">
        <v>432120</v>
      </c>
      <c r="E42" s="4" t="s">
        <v>249</v>
      </c>
      <c r="F42" s="36"/>
      <c r="G42" s="37"/>
      <c r="H42" s="37"/>
      <c r="I42" s="37"/>
      <c r="J42" s="37"/>
      <c r="K42" s="38"/>
    </row>
    <row r="43" spans="1:11" ht="54.75" customHeight="1" x14ac:dyDescent="0.25">
      <c r="A43" s="3" t="s">
        <v>126</v>
      </c>
      <c r="B43" s="81" t="s">
        <v>340</v>
      </c>
      <c r="C43" s="12" t="s">
        <v>57</v>
      </c>
      <c r="D43" s="111">
        <v>196010</v>
      </c>
      <c r="E43" s="4" t="s">
        <v>250</v>
      </c>
      <c r="F43" s="36"/>
      <c r="G43" s="37"/>
      <c r="H43" s="37"/>
      <c r="I43" s="37"/>
      <c r="J43" s="37"/>
      <c r="K43" s="38"/>
    </row>
    <row r="44" spans="1:11" ht="51" x14ac:dyDescent="0.25">
      <c r="A44" s="3" t="s">
        <v>126</v>
      </c>
      <c r="B44" s="81" t="s">
        <v>341</v>
      </c>
      <c r="C44" s="12" t="s">
        <v>58</v>
      </c>
      <c r="D44" s="105">
        <v>463150</v>
      </c>
      <c r="E44" s="4" t="s">
        <v>251</v>
      </c>
      <c r="F44" s="36"/>
      <c r="G44" s="37"/>
      <c r="H44" s="37"/>
      <c r="I44" s="37"/>
      <c r="J44" s="37"/>
      <c r="K44" s="38"/>
    </row>
    <row r="45" spans="1:11" ht="45" customHeight="1" x14ac:dyDescent="0.25">
      <c r="A45" s="3" t="s">
        <v>126</v>
      </c>
      <c r="B45" s="81" t="s">
        <v>342</v>
      </c>
      <c r="C45" s="12" t="s">
        <v>59</v>
      </c>
      <c r="D45" s="105">
        <v>434110</v>
      </c>
      <c r="E45" s="4" t="s">
        <v>252</v>
      </c>
      <c r="F45" s="36"/>
      <c r="G45" s="37"/>
      <c r="H45" s="37"/>
      <c r="I45" s="37"/>
      <c r="J45" s="37"/>
      <c r="K45" s="38"/>
    </row>
    <row r="46" spans="1:11" ht="109.5" customHeight="1" x14ac:dyDescent="0.25">
      <c r="A46" s="3" t="s">
        <v>126</v>
      </c>
      <c r="B46" s="81" t="s">
        <v>343</v>
      </c>
      <c r="C46" s="12" t="s">
        <v>235</v>
      </c>
      <c r="D46" s="105">
        <v>123000</v>
      </c>
      <c r="E46" s="4" t="s">
        <v>284</v>
      </c>
      <c r="F46" s="36"/>
      <c r="G46" s="37"/>
      <c r="H46" s="37"/>
      <c r="I46" s="37"/>
      <c r="J46" s="37"/>
      <c r="K46" s="38"/>
    </row>
    <row r="47" spans="1:11" ht="60" customHeight="1" x14ac:dyDescent="0.25">
      <c r="A47" s="3" t="s">
        <v>126</v>
      </c>
      <c r="B47" s="81" t="s">
        <v>345</v>
      </c>
      <c r="C47" s="12" t="s">
        <v>53</v>
      </c>
      <c r="D47" s="111">
        <v>161000</v>
      </c>
      <c r="E47" s="4" t="s">
        <v>253</v>
      </c>
      <c r="F47" s="36"/>
      <c r="G47" s="37"/>
      <c r="H47" s="37"/>
      <c r="I47" s="37"/>
      <c r="J47" s="37"/>
      <c r="K47" s="38"/>
    </row>
    <row r="48" spans="1:11" ht="46.5" customHeight="1" x14ac:dyDescent="0.25">
      <c r="A48" s="3" t="s">
        <v>126</v>
      </c>
      <c r="B48" s="81" t="s">
        <v>350</v>
      </c>
      <c r="C48" s="12" t="s">
        <v>60</v>
      </c>
      <c r="D48" s="105">
        <v>437130</v>
      </c>
      <c r="E48" s="4" t="s">
        <v>254</v>
      </c>
      <c r="F48" s="36"/>
      <c r="G48" s="37"/>
      <c r="H48" s="37"/>
      <c r="I48" s="37"/>
      <c r="J48" s="37"/>
      <c r="K48" s="38"/>
    </row>
    <row r="49" spans="1:11" ht="61.5" customHeight="1" x14ac:dyDescent="0.25">
      <c r="A49" s="3" t="s">
        <v>126</v>
      </c>
      <c r="B49" s="81" t="s">
        <v>356</v>
      </c>
      <c r="C49" s="12" t="s">
        <v>61</v>
      </c>
      <c r="D49" s="111">
        <v>196400</v>
      </c>
      <c r="E49" s="4" t="s">
        <v>255</v>
      </c>
      <c r="F49" s="36"/>
      <c r="G49" s="37"/>
      <c r="H49" s="37"/>
      <c r="I49" s="37"/>
      <c r="J49" s="37"/>
      <c r="K49" s="38"/>
    </row>
    <row r="50" spans="1:11" ht="55.5" customHeight="1" x14ac:dyDescent="0.25">
      <c r="A50" s="3" t="s">
        <v>126</v>
      </c>
      <c r="B50" s="81" t="s">
        <v>361</v>
      </c>
      <c r="C50" s="12" t="s">
        <v>62</v>
      </c>
      <c r="D50" s="105">
        <v>196380</v>
      </c>
      <c r="E50" s="4" t="s">
        <v>63</v>
      </c>
      <c r="F50" s="36"/>
      <c r="G50" s="37"/>
      <c r="H50" s="37"/>
      <c r="I50" s="37"/>
      <c r="J50" s="37"/>
      <c r="K50" s="38"/>
    </row>
    <row r="51" spans="1:11" ht="71.25" customHeight="1" x14ac:dyDescent="0.25">
      <c r="A51" s="3" t="s">
        <v>126</v>
      </c>
      <c r="B51" s="81" t="s">
        <v>365</v>
      </c>
      <c r="C51" s="12" t="s">
        <v>64</v>
      </c>
      <c r="D51" s="105">
        <v>194010</v>
      </c>
      <c r="E51" s="4" t="s">
        <v>285</v>
      </c>
      <c r="F51" s="36"/>
      <c r="G51" s="37"/>
      <c r="H51" s="37"/>
      <c r="I51" s="37"/>
      <c r="J51" s="37"/>
      <c r="K51" s="38"/>
    </row>
    <row r="52" spans="1:11" ht="57.75" customHeight="1" x14ac:dyDescent="0.25">
      <c r="A52" s="3" t="s">
        <v>126</v>
      </c>
      <c r="B52" s="81" t="s">
        <v>366</v>
      </c>
      <c r="C52" s="12" t="s">
        <v>65</v>
      </c>
      <c r="D52" s="111">
        <v>172000</v>
      </c>
      <c r="E52" s="4" t="s">
        <v>256</v>
      </c>
      <c r="F52" s="36"/>
      <c r="G52" s="37"/>
      <c r="H52" s="37"/>
      <c r="I52" s="37"/>
      <c r="J52" s="37"/>
      <c r="K52" s="38"/>
    </row>
    <row r="53" spans="1:11" ht="69.75" customHeight="1" x14ac:dyDescent="0.25">
      <c r="A53" s="3" t="s">
        <v>126</v>
      </c>
      <c r="B53" s="81" t="s">
        <v>367</v>
      </c>
      <c r="C53" s="12" t="s">
        <v>66</v>
      </c>
      <c r="D53" s="111" t="s">
        <v>127</v>
      </c>
      <c r="E53" s="4" t="s">
        <v>257</v>
      </c>
      <c r="F53" s="36"/>
      <c r="G53" s="37"/>
      <c r="H53" s="37"/>
      <c r="I53" s="37"/>
      <c r="J53" s="37"/>
      <c r="K53" s="38"/>
    </row>
    <row r="54" spans="1:11" ht="45" customHeight="1" x14ac:dyDescent="0.25">
      <c r="A54" s="3" t="s">
        <v>126</v>
      </c>
      <c r="B54" s="81" t="s">
        <v>370</v>
      </c>
      <c r="C54" s="12" t="s">
        <v>67</v>
      </c>
      <c r="D54" s="110">
        <v>194030</v>
      </c>
      <c r="E54" s="35" t="s">
        <v>281</v>
      </c>
      <c r="F54" s="36"/>
      <c r="G54" s="37"/>
      <c r="H54" s="37"/>
      <c r="I54" s="37"/>
      <c r="J54" s="37"/>
      <c r="K54" s="38"/>
    </row>
    <row r="55" spans="1:11" ht="32.25" customHeight="1" x14ac:dyDescent="0.25">
      <c r="A55" s="3" t="s">
        <v>126</v>
      </c>
      <c r="B55" s="81" t="s">
        <v>373</v>
      </c>
      <c r="C55" s="12" t="s">
        <v>68</v>
      </c>
      <c r="D55" s="111" t="s">
        <v>127</v>
      </c>
      <c r="E55" s="4" t="s">
        <v>258</v>
      </c>
      <c r="F55" s="36"/>
      <c r="G55" s="37"/>
      <c r="H55" s="37"/>
      <c r="I55" s="37"/>
      <c r="J55" s="37"/>
      <c r="K55" s="38"/>
    </row>
    <row r="56" spans="1:11" ht="45.75" customHeight="1" x14ac:dyDescent="0.25">
      <c r="A56" s="3" t="s">
        <v>126</v>
      </c>
      <c r="B56" s="81" t="s">
        <v>375</v>
      </c>
      <c r="C56" s="12" t="s">
        <v>69</v>
      </c>
      <c r="D56" s="105">
        <v>443140</v>
      </c>
      <c r="E56" s="4" t="s">
        <v>259</v>
      </c>
      <c r="F56" s="36"/>
      <c r="G56" s="37"/>
      <c r="H56" s="37"/>
      <c r="I56" s="37"/>
      <c r="J56" s="37"/>
      <c r="K56" s="38"/>
    </row>
    <row r="57" spans="1:11" ht="58.5" customHeight="1" x14ac:dyDescent="0.25">
      <c r="A57" s="3" t="s">
        <v>126</v>
      </c>
      <c r="B57" s="81" t="s">
        <v>376</v>
      </c>
      <c r="C57" s="12" t="s">
        <v>70</v>
      </c>
      <c r="D57" s="105">
        <v>437140</v>
      </c>
      <c r="E57" s="4" t="s">
        <v>260</v>
      </c>
      <c r="F57" s="36"/>
      <c r="G57" s="37"/>
      <c r="H57" s="37"/>
      <c r="I57" s="37"/>
      <c r="J57" s="37"/>
      <c r="K57" s="38"/>
    </row>
    <row r="58" spans="1:11" ht="52.5" customHeight="1" x14ac:dyDescent="0.25">
      <c r="A58" s="3" t="s">
        <v>126</v>
      </c>
      <c r="B58" s="81" t="s">
        <v>379</v>
      </c>
      <c r="C58" s="12" t="s">
        <v>71</v>
      </c>
      <c r="D58" s="105">
        <v>443110</v>
      </c>
      <c r="E58" s="4" t="s">
        <v>72</v>
      </c>
      <c r="F58" s="36"/>
      <c r="G58" s="37"/>
      <c r="H58" s="37"/>
      <c r="I58" s="37"/>
      <c r="J58" s="37"/>
      <c r="K58" s="38"/>
    </row>
    <row r="59" spans="1:11" ht="83.25" customHeight="1" x14ac:dyDescent="0.25">
      <c r="A59" s="3" t="s">
        <v>126</v>
      </c>
      <c r="B59" s="81" t="s">
        <v>482</v>
      </c>
      <c r="C59" s="12" t="s">
        <v>438</v>
      </c>
      <c r="D59" s="105">
        <v>413110</v>
      </c>
      <c r="E59" s="35" t="s">
        <v>443</v>
      </c>
      <c r="F59" s="36"/>
      <c r="G59" s="37"/>
      <c r="H59" s="37"/>
      <c r="I59" s="37"/>
      <c r="J59" s="37"/>
      <c r="K59" s="38"/>
    </row>
    <row r="60" spans="1:11" ht="72" customHeight="1" x14ac:dyDescent="0.25">
      <c r="A60" s="3" t="s">
        <v>126</v>
      </c>
      <c r="B60" s="81" t="s">
        <v>380</v>
      </c>
      <c r="C60" s="12" t="s">
        <v>75</v>
      </c>
      <c r="D60" s="111">
        <v>618000</v>
      </c>
      <c r="E60" s="4" t="s">
        <v>76</v>
      </c>
      <c r="F60" s="36"/>
      <c r="G60" s="37"/>
      <c r="H60" s="37"/>
      <c r="I60" s="37"/>
      <c r="J60" s="37"/>
      <c r="K60" s="38"/>
    </row>
    <row r="61" spans="1:11" ht="63.75" x14ac:dyDescent="0.25">
      <c r="A61" s="3" t="s">
        <v>126</v>
      </c>
      <c r="B61" s="81" t="s">
        <v>388</v>
      </c>
      <c r="C61" s="12" t="s">
        <v>199</v>
      </c>
      <c r="D61" s="105">
        <v>133000</v>
      </c>
      <c r="E61" s="4" t="s">
        <v>206</v>
      </c>
      <c r="F61" s="36"/>
      <c r="G61" s="37"/>
      <c r="H61" s="37"/>
      <c r="I61" s="37"/>
      <c r="J61" s="37"/>
      <c r="K61" s="91"/>
    </row>
    <row r="62" spans="1:11" ht="63.75" x14ac:dyDescent="0.25">
      <c r="A62" s="3" t="s">
        <v>126</v>
      </c>
      <c r="B62" s="81" t="s">
        <v>390</v>
      </c>
      <c r="C62" s="12" t="s">
        <v>77</v>
      </c>
      <c r="D62" s="105">
        <v>422100</v>
      </c>
      <c r="E62" s="4" t="s">
        <v>78</v>
      </c>
      <c r="F62" s="36"/>
      <c r="G62" s="37"/>
      <c r="H62" s="37"/>
      <c r="I62" s="37"/>
      <c r="J62" s="37"/>
      <c r="K62" s="38"/>
    </row>
    <row r="63" spans="1:11" ht="74.25" customHeight="1" x14ac:dyDescent="0.25">
      <c r="A63" s="3" t="s">
        <v>126</v>
      </c>
      <c r="B63" s="81" t="s">
        <v>398</v>
      </c>
      <c r="C63" s="12" t="s">
        <v>79</v>
      </c>
      <c r="D63" s="105">
        <v>196120</v>
      </c>
      <c r="E63" s="4" t="s">
        <v>261</v>
      </c>
      <c r="F63" s="36"/>
      <c r="G63" s="37"/>
      <c r="H63" s="37"/>
      <c r="I63" s="37"/>
      <c r="J63" s="37"/>
      <c r="K63" s="38"/>
    </row>
    <row r="64" spans="1:11" ht="48" customHeight="1" x14ac:dyDescent="0.25">
      <c r="A64" s="3" t="s">
        <v>126</v>
      </c>
      <c r="B64" s="81" t="s">
        <v>399</v>
      </c>
      <c r="C64" s="12" t="s">
        <v>74</v>
      </c>
      <c r="D64" s="105">
        <v>432130</v>
      </c>
      <c r="E64" s="4" t="s">
        <v>262</v>
      </c>
      <c r="F64" s="36"/>
      <c r="G64" s="37"/>
      <c r="H64" s="37"/>
      <c r="I64" s="37"/>
      <c r="J64" s="37"/>
      <c r="K64" s="38"/>
    </row>
    <row r="65" spans="1:11" ht="45.75" customHeight="1" x14ac:dyDescent="0.25">
      <c r="A65" s="3" t="s">
        <v>126</v>
      </c>
      <c r="B65" s="81" t="s">
        <v>400</v>
      </c>
      <c r="C65" s="12" t="s">
        <v>80</v>
      </c>
      <c r="D65" s="111">
        <v>196110</v>
      </c>
      <c r="E65" s="4" t="s">
        <v>263</v>
      </c>
      <c r="F65" s="36"/>
      <c r="G65" s="37"/>
      <c r="H65" s="37"/>
      <c r="I65" s="37"/>
      <c r="J65" s="37"/>
      <c r="K65" s="38"/>
    </row>
    <row r="66" spans="1:11" ht="48.75" customHeight="1" x14ac:dyDescent="0.25">
      <c r="A66" s="3" t="s">
        <v>126</v>
      </c>
      <c r="B66" s="81" t="s">
        <v>401</v>
      </c>
      <c r="C66" s="12" t="s">
        <v>81</v>
      </c>
      <c r="D66" s="105">
        <v>301010</v>
      </c>
      <c r="E66" s="4" t="s">
        <v>264</v>
      </c>
      <c r="F66" s="36"/>
      <c r="G66" s="37"/>
      <c r="H66" s="37"/>
      <c r="I66" s="37"/>
      <c r="J66" s="37"/>
      <c r="K66" s="91"/>
    </row>
    <row r="67" spans="1:11" ht="85.5" customHeight="1" x14ac:dyDescent="0.25">
      <c r="A67" s="3" t="s">
        <v>126</v>
      </c>
      <c r="B67" s="81" t="s">
        <v>402</v>
      </c>
      <c r="C67" s="12" t="s">
        <v>82</v>
      </c>
      <c r="D67" s="105">
        <v>196070</v>
      </c>
      <c r="E67" s="4" t="s">
        <v>265</v>
      </c>
      <c r="F67" s="36"/>
      <c r="G67" s="37"/>
      <c r="H67" s="37"/>
      <c r="I67" s="37"/>
      <c r="J67" s="37"/>
      <c r="K67" s="38"/>
    </row>
    <row r="68" spans="1:11" ht="51" x14ac:dyDescent="0.25">
      <c r="A68" s="3" t="s">
        <v>126</v>
      </c>
      <c r="B68" s="81" t="s">
        <v>403</v>
      </c>
      <c r="C68" s="12" t="s">
        <v>83</v>
      </c>
      <c r="D68" s="111" t="s">
        <v>127</v>
      </c>
      <c r="E68" s="4" t="s">
        <v>266</v>
      </c>
      <c r="F68" s="36"/>
      <c r="G68" s="37"/>
      <c r="H68" s="37"/>
      <c r="I68" s="37"/>
      <c r="J68" s="37"/>
      <c r="K68" s="38"/>
    </row>
    <row r="69" spans="1:11" ht="72.75" customHeight="1" x14ac:dyDescent="0.25">
      <c r="A69" s="3" t="s">
        <v>126</v>
      </c>
      <c r="B69" s="81" t="s">
        <v>483</v>
      </c>
      <c r="C69" s="12" t="s">
        <v>325</v>
      </c>
      <c r="D69" s="111" t="s">
        <v>127</v>
      </c>
      <c r="E69" s="4" t="s">
        <v>327</v>
      </c>
      <c r="F69" s="36"/>
      <c r="G69" s="37"/>
      <c r="H69" s="37"/>
      <c r="I69" s="37"/>
      <c r="J69" s="37"/>
      <c r="K69" s="38"/>
    </row>
    <row r="70" spans="1:11" ht="46.5" customHeight="1" x14ac:dyDescent="0.25">
      <c r="A70" s="3" t="s">
        <v>126</v>
      </c>
      <c r="B70" s="81" t="s">
        <v>412</v>
      </c>
      <c r="C70" s="12" t="s">
        <v>73</v>
      </c>
      <c r="D70" s="111">
        <v>602090</v>
      </c>
      <c r="E70" s="4" t="s">
        <v>267</v>
      </c>
      <c r="F70" s="36"/>
      <c r="G70" s="37"/>
      <c r="H70" s="37"/>
      <c r="I70" s="37"/>
      <c r="J70" s="37"/>
      <c r="K70" s="38"/>
    </row>
    <row r="71" spans="1:11" ht="45" customHeight="1" x14ac:dyDescent="0.25">
      <c r="A71" s="3" t="s">
        <v>126</v>
      </c>
      <c r="B71" s="81" t="s">
        <v>419</v>
      </c>
      <c r="C71" s="12" t="s">
        <v>232</v>
      </c>
      <c r="D71" s="105">
        <v>113000</v>
      </c>
      <c r="E71" s="35" t="s">
        <v>445</v>
      </c>
      <c r="F71" s="36"/>
      <c r="G71" s="37"/>
      <c r="H71" s="37"/>
      <c r="I71" s="37"/>
      <c r="J71" s="37"/>
      <c r="K71" s="38"/>
    </row>
    <row r="72" spans="1:11" ht="68.25" customHeight="1" x14ac:dyDescent="0.25">
      <c r="A72" s="3" t="s">
        <v>126</v>
      </c>
      <c r="B72" s="81" t="s">
        <v>421</v>
      </c>
      <c r="C72" s="12" t="s">
        <v>233</v>
      </c>
      <c r="D72" s="105">
        <v>127000</v>
      </c>
      <c r="E72" s="35" t="s">
        <v>447</v>
      </c>
      <c r="F72" s="36"/>
      <c r="G72" s="37"/>
      <c r="H72" s="37"/>
      <c r="I72" s="37"/>
      <c r="J72" s="37"/>
      <c r="K72" s="38"/>
    </row>
    <row r="73" spans="1:11" ht="51.75" thickBot="1" x14ac:dyDescent="0.3">
      <c r="A73" s="49" t="s">
        <v>126</v>
      </c>
      <c r="B73" s="82" t="s">
        <v>422</v>
      </c>
      <c r="C73" s="50" t="s">
        <v>84</v>
      </c>
      <c r="D73" s="108">
        <v>444120</v>
      </c>
      <c r="E73" s="52" t="s">
        <v>268</v>
      </c>
      <c r="F73" s="53"/>
      <c r="G73" s="54"/>
      <c r="H73" s="54"/>
      <c r="I73" s="54"/>
      <c r="J73" s="54"/>
      <c r="K73" s="55"/>
    </row>
    <row r="74" spans="1:11" ht="69" customHeight="1" thickBot="1" x14ac:dyDescent="0.3">
      <c r="A74" s="92" t="s">
        <v>228</v>
      </c>
      <c r="B74" s="84" t="s">
        <v>407</v>
      </c>
      <c r="C74" s="93" t="s">
        <v>229</v>
      </c>
      <c r="D74" s="114">
        <v>101000</v>
      </c>
      <c r="E74" s="94" t="s">
        <v>484</v>
      </c>
      <c r="F74" s="56"/>
      <c r="G74" s="57"/>
      <c r="H74" s="57"/>
      <c r="I74" s="57"/>
      <c r="J74" s="57"/>
      <c r="K74" s="58"/>
    </row>
    <row r="75" spans="1:11" ht="16.5" x14ac:dyDescent="0.25">
      <c r="A75" s="44" t="s">
        <v>128</v>
      </c>
      <c r="B75" s="83" t="s">
        <v>330</v>
      </c>
      <c r="C75" s="45" t="s">
        <v>86</v>
      </c>
      <c r="D75" s="113" t="s">
        <v>127</v>
      </c>
      <c r="E75" s="95" t="s">
        <v>190</v>
      </c>
      <c r="F75" s="47"/>
      <c r="G75" s="48"/>
      <c r="H75" s="48"/>
      <c r="I75" s="48"/>
      <c r="J75" s="48"/>
      <c r="K75" s="38"/>
    </row>
    <row r="76" spans="1:11" ht="16.5" x14ac:dyDescent="0.25">
      <c r="A76" s="3" t="s">
        <v>128</v>
      </c>
      <c r="B76" s="81" t="s">
        <v>331</v>
      </c>
      <c r="C76" s="12" t="s">
        <v>85</v>
      </c>
      <c r="D76" s="111" t="s">
        <v>127</v>
      </c>
      <c r="E76" s="31" t="s">
        <v>189</v>
      </c>
      <c r="F76" s="36"/>
      <c r="G76" s="48"/>
      <c r="H76" s="37"/>
      <c r="I76" s="37"/>
      <c r="J76" s="37"/>
      <c r="K76" s="38"/>
    </row>
    <row r="77" spans="1:11" ht="16.5" x14ac:dyDescent="0.25">
      <c r="A77" s="3" t="s">
        <v>128</v>
      </c>
      <c r="B77" s="81" t="s">
        <v>332</v>
      </c>
      <c r="C77" s="12" t="s">
        <v>87</v>
      </c>
      <c r="D77" s="111" t="s">
        <v>127</v>
      </c>
      <c r="E77" s="31" t="s">
        <v>191</v>
      </c>
      <c r="F77" s="36"/>
      <c r="G77" s="48"/>
      <c r="H77" s="37"/>
      <c r="I77" s="37"/>
      <c r="J77" s="37"/>
      <c r="K77" s="38"/>
    </row>
    <row r="78" spans="1:11" ht="16.5" x14ac:dyDescent="0.25">
      <c r="A78" s="3" t="s">
        <v>128</v>
      </c>
      <c r="B78" s="81" t="s">
        <v>334</v>
      </c>
      <c r="C78" s="12" t="s">
        <v>89</v>
      </c>
      <c r="D78" s="111" t="s">
        <v>127</v>
      </c>
      <c r="E78" s="31" t="s">
        <v>190</v>
      </c>
      <c r="F78" s="36"/>
      <c r="G78" s="48"/>
      <c r="H78" s="37"/>
      <c r="I78" s="37"/>
      <c r="J78" s="37"/>
      <c r="K78" s="38"/>
    </row>
    <row r="79" spans="1:11" ht="16.5" x14ac:dyDescent="0.25">
      <c r="A79" s="3" t="s">
        <v>128</v>
      </c>
      <c r="B79" s="81" t="s">
        <v>335</v>
      </c>
      <c r="C79" s="12" t="s">
        <v>88</v>
      </c>
      <c r="D79" s="111" t="s">
        <v>127</v>
      </c>
      <c r="E79" s="31" t="s">
        <v>189</v>
      </c>
      <c r="F79" s="36"/>
      <c r="G79" s="48"/>
      <c r="H79" s="37"/>
      <c r="I79" s="37"/>
      <c r="J79" s="37"/>
      <c r="K79" s="91"/>
    </row>
    <row r="80" spans="1:11" ht="16.5" x14ac:dyDescent="0.25">
      <c r="A80" s="3" t="s">
        <v>128</v>
      </c>
      <c r="B80" s="81" t="s">
        <v>336</v>
      </c>
      <c r="C80" s="12" t="s">
        <v>90</v>
      </c>
      <c r="D80" s="111" t="s">
        <v>127</v>
      </c>
      <c r="E80" s="31" t="s">
        <v>191</v>
      </c>
      <c r="F80" s="36"/>
      <c r="G80" s="48"/>
      <c r="H80" s="37"/>
      <c r="I80" s="37"/>
      <c r="J80" s="37"/>
      <c r="K80" s="91"/>
    </row>
    <row r="81" spans="1:11" ht="46.5" customHeight="1" x14ac:dyDescent="0.25">
      <c r="A81" s="33" t="s">
        <v>128</v>
      </c>
      <c r="B81" s="81" t="s">
        <v>393</v>
      </c>
      <c r="C81" s="34" t="s">
        <v>202</v>
      </c>
      <c r="D81" s="111" t="s">
        <v>127</v>
      </c>
      <c r="E81" s="35" t="s">
        <v>204</v>
      </c>
      <c r="F81" s="36"/>
      <c r="G81" s="48"/>
      <c r="H81" s="37"/>
      <c r="I81" s="37"/>
      <c r="J81" s="37"/>
      <c r="K81" s="38"/>
    </row>
    <row r="82" spans="1:11" ht="68.25" customHeight="1" x14ac:dyDescent="0.25">
      <c r="A82" s="33" t="s">
        <v>128</v>
      </c>
      <c r="B82" s="81" t="s">
        <v>394</v>
      </c>
      <c r="C82" s="34" t="s">
        <v>201</v>
      </c>
      <c r="D82" s="111" t="s">
        <v>127</v>
      </c>
      <c r="E82" s="35" t="s">
        <v>205</v>
      </c>
      <c r="F82" s="36"/>
      <c r="G82" s="48"/>
      <c r="H82" s="37"/>
      <c r="I82" s="37"/>
      <c r="J82" s="37"/>
      <c r="K82" s="38"/>
    </row>
    <row r="83" spans="1:11" ht="32.25" customHeight="1" x14ac:dyDescent="0.25">
      <c r="A83" s="33" t="s">
        <v>128</v>
      </c>
      <c r="B83" s="81" t="s">
        <v>395</v>
      </c>
      <c r="C83" s="34" t="s">
        <v>203</v>
      </c>
      <c r="D83" s="111" t="s">
        <v>127</v>
      </c>
      <c r="E83" s="35" t="s">
        <v>223</v>
      </c>
      <c r="F83" s="36"/>
      <c r="G83" s="48"/>
      <c r="H83" s="37"/>
      <c r="I83" s="37"/>
      <c r="J83" s="37"/>
      <c r="K83" s="38"/>
    </row>
    <row r="84" spans="1:11" ht="16.5" x14ac:dyDescent="0.25">
      <c r="A84" s="3" t="s">
        <v>128</v>
      </c>
      <c r="B84" s="81" t="s">
        <v>408</v>
      </c>
      <c r="C84" s="12" t="s">
        <v>92</v>
      </c>
      <c r="D84" s="111" t="s">
        <v>127</v>
      </c>
      <c r="E84" s="31" t="s">
        <v>190</v>
      </c>
      <c r="F84" s="36"/>
      <c r="G84" s="48"/>
      <c r="H84" s="37"/>
      <c r="I84" s="37"/>
      <c r="J84" s="37"/>
      <c r="K84" s="38"/>
    </row>
    <row r="85" spans="1:11" ht="16.5" x14ac:dyDescent="0.25">
      <c r="A85" s="3" t="s">
        <v>128</v>
      </c>
      <c r="B85" s="81" t="s">
        <v>409</v>
      </c>
      <c r="C85" s="12" t="s">
        <v>91</v>
      </c>
      <c r="D85" s="111" t="s">
        <v>127</v>
      </c>
      <c r="E85" s="31" t="s">
        <v>189</v>
      </c>
      <c r="F85" s="36"/>
      <c r="G85" s="48"/>
      <c r="H85" s="37"/>
      <c r="I85" s="37"/>
      <c r="J85" s="37"/>
      <c r="K85" s="38"/>
    </row>
    <row r="86" spans="1:11" ht="17.25" thickBot="1" x14ac:dyDescent="0.3">
      <c r="A86" s="49" t="s">
        <v>128</v>
      </c>
      <c r="B86" s="82" t="s">
        <v>410</v>
      </c>
      <c r="C86" s="50" t="s">
        <v>93</v>
      </c>
      <c r="D86" s="112" t="s">
        <v>127</v>
      </c>
      <c r="E86" s="59" t="s">
        <v>191</v>
      </c>
      <c r="F86" s="53"/>
      <c r="G86" s="54"/>
      <c r="H86" s="54"/>
      <c r="I86" s="54"/>
      <c r="J86" s="54"/>
      <c r="K86" s="55"/>
    </row>
    <row r="87" spans="1:11" ht="114" customHeight="1" x14ac:dyDescent="0.25">
      <c r="A87" s="44" t="s">
        <v>129</v>
      </c>
      <c r="B87" s="83" t="s">
        <v>344</v>
      </c>
      <c r="C87" s="45" t="s">
        <v>95</v>
      </c>
      <c r="D87" s="113">
        <v>129000</v>
      </c>
      <c r="E87" s="46" t="s">
        <v>269</v>
      </c>
      <c r="F87" s="47"/>
      <c r="G87" s="48"/>
      <c r="H87" s="48"/>
      <c r="I87" s="48"/>
      <c r="J87" s="48"/>
      <c r="K87" s="38"/>
    </row>
    <row r="88" spans="1:11" ht="87" customHeight="1" x14ac:dyDescent="0.25">
      <c r="A88" s="3" t="s">
        <v>129</v>
      </c>
      <c r="B88" s="83" t="s">
        <v>477</v>
      </c>
      <c r="C88" s="45" t="s">
        <v>434</v>
      </c>
      <c r="D88" s="109">
        <v>477160</v>
      </c>
      <c r="E88" s="46" t="s">
        <v>478</v>
      </c>
      <c r="F88" s="47"/>
      <c r="G88" s="48"/>
      <c r="H88" s="48"/>
      <c r="I88" s="48"/>
      <c r="J88" s="48"/>
      <c r="K88" s="38"/>
    </row>
    <row r="89" spans="1:11" ht="71.25" customHeight="1" x14ac:dyDescent="0.25">
      <c r="A89" s="3" t="s">
        <v>129</v>
      </c>
      <c r="B89" s="81" t="s">
        <v>347</v>
      </c>
      <c r="C89" s="12" t="s">
        <v>94</v>
      </c>
      <c r="D89" s="105">
        <v>462100</v>
      </c>
      <c r="E89" s="4" t="s">
        <v>270</v>
      </c>
      <c r="F89" s="36"/>
      <c r="G89" s="37"/>
      <c r="H89" s="37"/>
      <c r="I89" s="37"/>
      <c r="J89" s="37"/>
      <c r="K89" s="38"/>
    </row>
    <row r="90" spans="1:11" ht="114.75" x14ac:dyDescent="0.25">
      <c r="A90" s="3" t="s">
        <v>129</v>
      </c>
      <c r="B90" s="81" t="s">
        <v>404</v>
      </c>
      <c r="C90" s="12" t="s">
        <v>96</v>
      </c>
      <c r="D90" s="105">
        <v>464110</v>
      </c>
      <c r="E90" s="4" t="s">
        <v>271</v>
      </c>
      <c r="F90" s="36"/>
      <c r="G90" s="37"/>
      <c r="H90" s="37"/>
      <c r="I90" s="37"/>
      <c r="J90" s="37"/>
      <c r="K90" s="38"/>
    </row>
    <row r="91" spans="1:11" ht="59.25" customHeight="1" x14ac:dyDescent="0.25">
      <c r="A91" s="3" t="s">
        <v>129</v>
      </c>
      <c r="B91" s="81" t="s">
        <v>405</v>
      </c>
      <c r="C91" s="12" t="s">
        <v>97</v>
      </c>
      <c r="D91" s="105">
        <v>464100</v>
      </c>
      <c r="E91" s="4" t="s">
        <v>272</v>
      </c>
      <c r="F91" s="36"/>
      <c r="G91" s="37"/>
      <c r="H91" s="37"/>
      <c r="I91" s="37"/>
      <c r="J91" s="37"/>
      <c r="K91" s="38"/>
    </row>
    <row r="92" spans="1:11" ht="76.5" x14ac:dyDescent="0.25">
      <c r="A92" s="3" t="s">
        <v>129</v>
      </c>
      <c r="B92" s="81" t="s">
        <v>411</v>
      </c>
      <c r="C92" s="12" t="s">
        <v>98</v>
      </c>
      <c r="D92" s="105">
        <v>461120</v>
      </c>
      <c r="E92" s="4" t="s">
        <v>99</v>
      </c>
      <c r="F92" s="36"/>
      <c r="G92" s="37"/>
      <c r="H92" s="37"/>
      <c r="I92" s="37"/>
      <c r="J92" s="37"/>
      <c r="K92" s="91"/>
    </row>
    <row r="93" spans="1:11" ht="51" x14ac:dyDescent="0.25">
      <c r="A93" s="3" t="s">
        <v>129</v>
      </c>
      <c r="B93" s="81" t="s">
        <v>416</v>
      </c>
      <c r="C93" s="12" t="s">
        <v>100</v>
      </c>
      <c r="D93" s="105">
        <v>465170</v>
      </c>
      <c r="E93" s="4" t="s">
        <v>101</v>
      </c>
      <c r="F93" s="36"/>
      <c r="G93" s="37"/>
      <c r="H93" s="37"/>
      <c r="I93" s="37"/>
      <c r="J93" s="37"/>
      <c r="K93" s="38"/>
    </row>
    <row r="94" spans="1:11" ht="76.5" x14ac:dyDescent="0.25">
      <c r="A94" s="3" t="s">
        <v>129</v>
      </c>
      <c r="B94" s="81" t="s">
        <v>417</v>
      </c>
      <c r="C94" s="12" t="s">
        <v>102</v>
      </c>
      <c r="D94" s="105">
        <v>463120</v>
      </c>
      <c r="E94" s="4" t="s">
        <v>103</v>
      </c>
      <c r="F94" s="36"/>
      <c r="G94" s="37"/>
      <c r="H94" s="37"/>
      <c r="I94" s="37"/>
      <c r="J94" s="37"/>
      <c r="K94" s="38"/>
    </row>
    <row r="95" spans="1:11" ht="44.25" customHeight="1" x14ac:dyDescent="0.25">
      <c r="A95" s="3" t="s">
        <v>129</v>
      </c>
      <c r="B95" s="81" t="s">
        <v>423</v>
      </c>
      <c r="C95" s="12" t="s">
        <v>104</v>
      </c>
      <c r="D95" s="105">
        <v>461150</v>
      </c>
      <c r="E95" s="4" t="s">
        <v>273</v>
      </c>
      <c r="F95" s="36"/>
      <c r="G95" s="37"/>
      <c r="H95" s="37"/>
      <c r="I95" s="37"/>
      <c r="J95" s="37"/>
      <c r="K95" s="38"/>
    </row>
    <row r="96" spans="1:11" ht="64.5" thickBot="1" x14ac:dyDescent="0.3">
      <c r="A96" s="49" t="s">
        <v>129</v>
      </c>
      <c r="B96" s="82" t="s">
        <v>424</v>
      </c>
      <c r="C96" s="50" t="s">
        <v>105</v>
      </c>
      <c r="D96" s="112">
        <v>461164</v>
      </c>
      <c r="E96" s="52" t="s">
        <v>106</v>
      </c>
      <c r="F96" s="53"/>
      <c r="G96" s="54"/>
      <c r="H96" s="54"/>
      <c r="I96" s="54"/>
      <c r="J96" s="54"/>
      <c r="K96" s="55"/>
    </row>
    <row r="97" spans="1:11" ht="95.25" customHeight="1" x14ac:dyDescent="0.25">
      <c r="A97" s="44" t="s">
        <v>130</v>
      </c>
      <c r="B97" s="83" t="s">
        <v>374</v>
      </c>
      <c r="C97" s="45" t="s">
        <v>107</v>
      </c>
      <c r="D97" s="109">
        <v>139000</v>
      </c>
      <c r="E97" s="46" t="s">
        <v>234</v>
      </c>
      <c r="F97" s="47"/>
      <c r="G97" s="48"/>
      <c r="H97" s="48"/>
      <c r="I97" s="48"/>
      <c r="J97" s="48"/>
      <c r="K97" s="38"/>
    </row>
    <row r="98" spans="1:11" ht="96.75" customHeight="1" x14ac:dyDescent="0.25">
      <c r="A98" s="3" t="s">
        <v>130</v>
      </c>
      <c r="B98" s="81" t="s">
        <v>391</v>
      </c>
      <c r="C98" s="12" t="s">
        <v>108</v>
      </c>
      <c r="D98" s="105">
        <v>402170</v>
      </c>
      <c r="E98" s="4" t="s">
        <v>109</v>
      </c>
      <c r="F98" s="36"/>
      <c r="G98" s="37"/>
      <c r="H98" s="37"/>
      <c r="I98" s="37"/>
      <c r="J98" s="37"/>
      <c r="K98" s="38"/>
    </row>
    <row r="99" spans="1:11" ht="46.5" customHeight="1" x14ac:dyDescent="0.25">
      <c r="A99" s="3" t="s">
        <v>130</v>
      </c>
      <c r="B99" s="81" t="s">
        <v>397</v>
      </c>
      <c r="C99" s="12" t="s">
        <v>110</v>
      </c>
      <c r="D99" s="105">
        <v>402060</v>
      </c>
      <c r="E99" s="4" t="s">
        <v>111</v>
      </c>
      <c r="F99" s="36"/>
      <c r="G99" s="37"/>
      <c r="H99" s="37"/>
      <c r="I99" s="37"/>
      <c r="J99" s="37"/>
      <c r="K99" s="38"/>
    </row>
    <row r="100" spans="1:11" ht="74.25" customHeight="1" thickBot="1" x14ac:dyDescent="0.3">
      <c r="A100" s="49" t="s">
        <v>130</v>
      </c>
      <c r="B100" s="82" t="s">
        <v>413</v>
      </c>
      <c r="C100" s="50" t="s">
        <v>112</v>
      </c>
      <c r="D100" s="108">
        <v>402180</v>
      </c>
      <c r="E100" s="52" t="s">
        <v>113</v>
      </c>
      <c r="F100" s="53"/>
      <c r="G100" s="54"/>
      <c r="H100" s="54"/>
      <c r="I100" s="54"/>
      <c r="J100" s="54"/>
      <c r="K100" s="55"/>
    </row>
    <row r="101" spans="1:11" ht="86.25" customHeight="1" x14ac:dyDescent="0.25">
      <c r="A101" s="85" t="s">
        <v>131</v>
      </c>
      <c r="B101" s="86" t="s">
        <v>476</v>
      </c>
      <c r="C101" s="87" t="s">
        <v>439</v>
      </c>
      <c r="D101" s="107">
        <v>414100</v>
      </c>
      <c r="E101" s="88" t="s">
        <v>441</v>
      </c>
      <c r="F101" s="89"/>
      <c r="G101" s="90"/>
      <c r="H101" s="90"/>
      <c r="I101" s="90"/>
      <c r="J101" s="90"/>
      <c r="K101" s="38"/>
    </row>
    <row r="102" spans="1:11" ht="86.25" customHeight="1" x14ac:dyDescent="0.25">
      <c r="A102" s="3" t="s">
        <v>131</v>
      </c>
      <c r="B102" s="81" t="s">
        <v>351</v>
      </c>
      <c r="C102" s="12" t="s">
        <v>114</v>
      </c>
      <c r="D102" s="105">
        <v>403100</v>
      </c>
      <c r="E102" s="4" t="s">
        <v>115</v>
      </c>
      <c r="F102" s="36"/>
      <c r="G102" s="37"/>
      <c r="H102" s="37"/>
      <c r="I102" s="37"/>
      <c r="J102" s="37"/>
      <c r="K102" s="38"/>
    </row>
    <row r="103" spans="1:11" ht="50.25" customHeight="1" x14ac:dyDescent="0.25">
      <c r="A103" s="3" t="s">
        <v>131</v>
      </c>
      <c r="B103" s="81" t="s">
        <v>358</v>
      </c>
      <c r="C103" s="12" t="s">
        <v>116</v>
      </c>
      <c r="D103" s="111">
        <v>164000</v>
      </c>
      <c r="E103" s="4" t="s">
        <v>274</v>
      </c>
      <c r="F103" s="36"/>
      <c r="G103" s="37"/>
      <c r="H103" s="37"/>
      <c r="I103" s="37"/>
      <c r="J103" s="37"/>
      <c r="K103" s="38"/>
    </row>
    <row r="104" spans="1:11" ht="59.25" customHeight="1" x14ac:dyDescent="0.25">
      <c r="A104" s="3" t="s">
        <v>131</v>
      </c>
      <c r="B104" s="81" t="s">
        <v>359</v>
      </c>
      <c r="C104" s="12" t="s">
        <v>117</v>
      </c>
      <c r="D104" s="105">
        <v>196080</v>
      </c>
      <c r="E104" s="4" t="s">
        <v>200</v>
      </c>
      <c r="F104" s="36"/>
      <c r="G104" s="37"/>
      <c r="H104" s="37"/>
      <c r="I104" s="37"/>
      <c r="J104" s="37"/>
      <c r="K104" s="38"/>
    </row>
    <row r="105" spans="1:11" ht="72" customHeight="1" x14ac:dyDescent="0.25">
      <c r="A105" s="3" t="s">
        <v>131</v>
      </c>
      <c r="B105" s="81" t="s">
        <v>360</v>
      </c>
      <c r="C105" s="12" t="s">
        <v>118</v>
      </c>
      <c r="D105" s="111">
        <v>196460</v>
      </c>
      <c r="E105" s="4" t="s">
        <v>275</v>
      </c>
      <c r="F105" s="36"/>
      <c r="G105" s="37"/>
      <c r="H105" s="37"/>
      <c r="I105" s="37"/>
      <c r="J105" s="37"/>
      <c r="K105" s="38"/>
    </row>
    <row r="106" spans="1:11" ht="76.5" x14ac:dyDescent="0.25">
      <c r="A106" s="3" t="s">
        <v>131</v>
      </c>
      <c r="B106" s="81" t="s">
        <v>364</v>
      </c>
      <c r="C106" s="12" t="s">
        <v>119</v>
      </c>
      <c r="D106" s="111">
        <v>121000</v>
      </c>
      <c r="E106" s="4" t="s">
        <v>276</v>
      </c>
      <c r="F106" s="36"/>
      <c r="G106" s="37"/>
      <c r="H106" s="37"/>
      <c r="I106" s="37"/>
      <c r="J106" s="37"/>
      <c r="K106" s="38"/>
    </row>
    <row r="107" spans="1:11" ht="60" customHeight="1" x14ac:dyDescent="0.25">
      <c r="A107" s="3" t="s">
        <v>131</v>
      </c>
      <c r="B107" s="81" t="s">
        <v>369</v>
      </c>
      <c r="C107" s="12" t="s">
        <v>120</v>
      </c>
      <c r="D107" s="105">
        <v>196360</v>
      </c>
      <c r="E107" s="4" t="s">
        <v>277</v>
      </c>
      <c r="F107" s="36"/>
      <c r="G107" s="37"/>
      <c r="H107" s="37"/>
      <c r="I107" s="37"/>
      <c r="J107" s="37"/>
      <c r="K107" s="38"/>
    </row>
    <row r="108" spans="1:11" ht="60.75" customHeight="1" x14ac:dyDescent="0.25">
      <c r="A108" s="3" t="s">
        <v>131</v>
      </c>
      <c r="B108" s="81" t="s">
        <v>371</v>
      </c>
      <c r="C108" s="12" t="s">
        <v>121</v>
      </c>
      <c r="D108" s="105">
        <v>194040</v>
      </c>
      <c r="E108" s="4" t="s">
        <v>278</v>
      </c>
      <c r="F108" s="36"/>
      <c r="G108" s="37"/>
      <c r="H108" s="37"/>
      <c r="I108" s="37"/>
      <c r="J108" s="37"/>
      <c r="K108" s="38"/>
    </row>
    <row r="109" spans="1:11" ht="102" x14ac:dyDescent="0.25">
      <c r="A109" s="3" t="s">
        <v>131</v>
      </c>
      <c r="B109" s="81" t="s">
        <v>377</v>
      </c>
      <c r="C109" s="12" t="s">
        <v>222</v>
      </c>
      <c r="D109" s="105">
        <v>196360</v>
      </c>
      <c r="E109" s="4" t="s">
        <v>279</v>
      </c>
      <c r="F109" s="36"/>
      <c r="G109" s="37"/>
      <c r="H109" s="37"/>
      <c r="I109" s="37"/>
      <c r="J109" s="37"/>
      <c r="K109" s="38"/>
    </row>
    <row r="110" spans="1:11" ht="74.25" customHeight="1" thickBot="1" x14ac:dyDescent="0.3">
      <c r="A110" s="49" t="s">
        <v>131</v>
      </c>
      <c r="B110" s="82" t="s">
        <v>406</v>
      </c>
      <c r="C110" s="50" t="s">
        <v>122</v>
      </c>
      <c r="D110" s="108">
        <v>408200</v>
      </c>
      <c r="E110" s="52" t="s">
        <v>280</v>
      </c>
      <c r="F110" s="53"/>
      <c r="G110" s="54"/>
      <c r="H110" s="54"/>
      <c r="I110" s="54"/>
      <c r="J110" s="54"/>
      <c r="K110" s="55"/>
    </row>
    <row r="112" spans="1:11" ht="40.5" customHeight="1" x14ac:dyDescent="0.25">
      <c r="A112" s="126" t="s">
        <v>133</v>
      </c>
      <c r="B112" s="126"/>
      <c r="C112" s="126"/>
      <c r="D112" s="126"/>
      <c r="E112" s="126"/>
      <c r="F112" s="126"/>
      <c r="G112" s="126"/>
      <c r="H112" s="126"/>
      <c r="I112" s="126"/>
      <c r="J112" s="126"/>
    </row>
    <row r="114" spans="1:10" ht="18.75" x14ac:dyDescent="0.25">
      <c r="A114" s="127" t="s">
        <v>188</v>
      </c>
      <c r="B114" s="127"/>
      <c r="C114" s="127"/>
      <c r="D114" s="127"/>
      <c r="E114" s="127"/>
      <c r="F114" s="127"/>
      <c r="G114" s="127"/>
      <c r="H114" s="127"/>
      <c r="I114" s="127"/>
      <c r="J114" s="127"/>
    </row>
  </sheetData>
  <autoFilter ref="A8:J110">
    <sortState ref="A9:J110">
      <sortCondition ref="C8:C110"/>
    </sortState>
  </autoFilter>
  <sortState ref="A9:U110">
    <sortCondition ref="A9:A110"/>
    <sortCondition ref="C9:C110"/>
  </sortState>
  <mergeCells count="3">
    <mergeCell ref="H7:J7"/>
    <mergeCell ref="A112:J112"/>
    <mergeCell ref="A114:J114"/>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92D050"/>
  </sheetPr>
  <dimension ref="A1:P30"/>
  <sheetViews>
    <sheetView zoomScale="110" zoomScaleNormal="110" workbookViewId="0">
      <selection activeCell="A2" sqref="A2"/>
    </sheetView>
  </sheetViews>
  <sheetFormatPr defaultRowHeight="15" x14ac:dyDescent="0.25"/>
  <cols>
    <col min="1" max="1" width="3.42578125" customWidth="1"/>
    <col min="2" max="2" width="7.42578125" customWidth="1"/>
    <col min="4" max="4" width="6" customWidth="1"/>
    <col min="5" max="5" width="16.140625" customWidth="1"/>
    <col min="6" max="6" width="16.7109375" customWidth="1"/>
    <col min="7" max="7" width="14.5703125" customWidth="1"/>
    <col min="13" max="13" width="16.7109375" customWidth="1"/>
    <col min="15" max="15" width="15.5703125" hidden="1" customWidth="1"/>
    <col min="16" max="16" width="12.85546875" hidden="1" customWidth="1"/>
  </cols>
  <sheetData>
    <row r="1" spans="1:16" x14ac:dyDescent="0.25">
      <c r="A1" s="5"/>
      <c r="B1" s="67" t="s">
        <v>316</v>
      </c>
      <c r="C1" s="5"/>
      <c r="D1" s="5"/>
      <c r="E1" s="5"/>
      <c r="F1" s="5"/>
      <c r="G1" s="5"/>
      <c r="H1" s="5"/>
      <c r="I1" s="5"/>
      <c r="J1" s="5"/>
      <c r="K1" s="5"/>
      <c r="L1" s="5"/>
      <c r="M1" s="5"/>
      <c r="O1" s="71"/>
      <c r="P1" s="71"/>
    </row>
    <row r="2" spans="1:16" x14ac:dyDescent="0.25">
      <c r="A2" s="5"/>
      <c r="B2" s="73" t="str">
        <f>IF(O15&gt;5,"Please limit your selections to five responses","")</f>
        <v/>
      </c>
      <c r="C2" s="5"/>
      <c r="D2" s="5"/>
      <c r="E2" s="5"/>
      <c r="F2" s="5"/>
      <c r="G2" s="5"/>
      <c r="H2" s="5"/>
      <c r="I2" s="5"/>
      <c r="J2" s="5"/>
      <c r="K2" s="5"/>
      <c r="L2" s="5"/>
      <c r="M2" s="5"/>
    </row>
    <row r="3" spans="1:16" s="1" customFormat="1" ht="16.5" customHeight="1" x14ac:dyDescent="0.25">
      <c r="A3" s="6"/>
      <c r="B3" s="68"/>
      <c r="C3" s="69" t="s">
        <v>295</v>
      </c>
      <c r="D3" s="6"/>
      <c r="E3" s="6"/>
      <c r="F3" s="6"/>
      <c r="G3" s="6"/>
      <c r="H3" s="6"/>
      <c r="I3" s="6"/>
      <c r="J3" s="6"/>
      <c r="K3" s="6"/>
      <c r="L3" s="6"/>
      <c r="M3" s="6"/>
      <c r="P3" s="1" t="b">
        <v>0</v>
      </c>
    </row>
    <row r="4" spans="1:16" s="1" customFormat="1" ht="16.5" customHeight="1" x14ac:dyDescent="0.25">
      <c r="A4" s="6"/>
      <c r="B4" s="68"/>
      <c r="C4" s="69" t="s">
        <v>296</v>
      </c>
      <c r="D4" s="6"/>
      <c r="E4" s="6"/>
      <c r="F4" s="6"/>
      <c r="G4" s="6"/>
      <c r="H4" s="6"/>
      <c r="I4" s="6"/>
      <c r="J4" s="6"/>
      <c r="K4" s="6"/>
      <c r="L4" s="6"/>
      <c r="M4" s="6"/>
      <c r="P4" s="1" t="b">
        <v>0</v>
      </c>
    </row>
    <row r="5" spans="1:16" s="1" customFormat="1" ht="16.5" customHeight="1" x14ac:dyDescent="0.25">
      <c r="A5" s="6"/>
      <c r="B5" s="68"/>
      <c r="C5" s="69" t="s">
        <v>297</v>
      </c>
      <c r="D5" s="6"/>
      <c r="E5" s="6"/>
      <c r="F5" s="6"/>
      <c r="G5" s="6"/>
      <c r="H5" s="6"/>
      <c r="I5" s="6"/>
      <c r="J5" s="6"/>
      <c r="K5" s="6"/>
      <c r="L5" s="6"/>
      <c r="M5" s="6"/>
      <c r="P5" s="1" t="b">
        <v>0</v>
      </c>
    </row>
    <row r="6" spans="1:16" s="1" customFormat="1" ht="16.5" customHeight="1" x14ac:dyDescent="0.25">
      <c r="A6" s="6"/>
      <c r="B6" s="68"/>
      <c r="C6" s="69" t="s">
        <v>298</v>
      </c>
      <c r="D6" s="6"/>
      <c r="E6" s="6"/>
      <c r="F6" s="6"/>
      <c r="G6" s="6"/>
      <c r="H6" s="6"/>
      <c r="I6" s="6"/>
      <c r="J6" s="6"/>
      <c r="K6" s="6"/>
      <c r="L6" s="6"/>
      <c r="M6" s="6"/>
      <c r="P6" s="1" t="b">
        <v>0</v>
      </c>
    </row>
    <row r="7" spans="1:16" s="1" customFormat="1" ht="16.5" customHeight="1" x14ac:dyDescent="0.25">
      <c r="A7" s="6"/>
      <c r="B7" s="68"/>
      <c r="C7" s="69" t="s">
        <v>299</v>
      </c>
      <c r="D7" s="6"/>
      <c r="E7" s="6"/>
      <c r="F7" s="6"/>
      <c r="G7" s="6"/>
      <c r="H7" s="6"/>
      <c r="I7" s="6"/>
      <c r="J7" s="6"/>
      <c r="K7" s="6"/>
      <c r="L7" s="6"/>
      <c r="M7" s="6"/>
      <c r="P7" s="1" t="b">
        <v>0</v>
      </c>
    </row>
    <row r="8" spans="1:16" s="1" customFormat="1" ht="16.5" customHeight="1" x14ac:dyDescent="0.25">
      <c r="A8" s="6"/>
      <c r="B8" s="68"/>
      <c r="C8" s="69" t="s">
        <v>300</v>
      </c>
      <c r="D8" s="6"/>
      <c r="E8" s="6"/>
      <c r="F8" s="6"/>
      <c r="G8" s="6"/>
      <c r="H8" s="6"/>
      <c r="I8" s="6"/>
      <c r="J8" s="6"/>
      <c r="K8" s="6"/>
      <c r="L8" s="6"/>
      <c r="M8" s="6"/>
      <c r="O8" s="1" t="s">
        <v>310</v>
      </c>
      <c r="P8" s="1" t="b">
        <v>0</v>
      </c>
    </row>
    <row r="9" spans="1:16" s="1" customFormat="1" ht="16.5" customHeight="1" x14ac:dyDescent="0.25">
      <c r="A9" s="6"/>
      <c r="B9" s="68"/>
      <c r="C9" s="69" t="s">
        <v>301</v>
      </c>
      <c r="D9" s="6"/>
      <c r="E9" s="6"/>
      <c r="F9" s="6"/>
      <c r="G9" s="6"/>
      <c r="H9" s="6"/>
      <c r="I9" s="6"/>
      <c r="J9" s="6"/>
      <c r="K9" s="6"/>
      <c r="L9" s="6"/>
      <c r="M9" s="6"/>
      <c r="O9" s="1" t="s">
        <v>311</v>
      </c>
      <c r="P9" s="1" t="b">
        <v>0</v>
      </c>
    </row>
    <row r="10" spans="1:16" s="1" customFormat="1" ht="16.5" customHeight="1" x14ac:dyDescent="0.25">
      <c r="A10" s="6"/>
      <c r="B10" s="68"/>
      <c r="C10" s="69" t="s">
        <v>302</v>
      </c>
      <c r="D10" s="6"/>
      <c r="E10" s="6"/>
      <c r="F10" s="6"/>
      <c r="G10" s="6"/>
      <c r="H10" s="6"/>
      <c r="I10" s="6"/>
      <c r="J10" s="6"/>
      <c r="K10" s="6"/>
      <c r="L10" s="6"/>
      <c r="M10" s="6"/>
      <c r="O10" s="1" t="s">
        <v>312</v>
      </c>
      <c r="P10" s="1" t="b">
        <v>0</v>
      </c>
    </row>
    <row r="11" spans="1:16" s="1" customFormat="1" ht="16.5" customHeight="1" x14ac:dyDescent="0.25">
      <c r="A11" s="6"/>
      <c r="B11" s="68"/>
      <c r="C11" s="69" t="s">
        <v>303</v>
      </c>
      <c r="D11" s="6"/>
      <c r="E11" s="6"/>
      <c r="F11" s="6"/>
      <c r="G11" s="6"/>
      <c r="H11" s="6"/>
      <c r="I11" s="6"/>
      <c r="J11" s="6"/>
      <c r="K11" s="6"/>
      <c r="L11" s="6"/>
      <c r="M11" s="6"/>
      <c r="O11" s="1" t="s">
        <v>313</v>
      </c>
      <c r="P11" s="1" t="b">
        <v>0</v>
      </c>
    </row>
    <row r="12" spans="1:16" s="1" customFormat="1" ht="16.5" customHeight="1" x14ac:dyDescent="0.25">
      <c r="A12" s="6"/>
      <c r="B12" s="68"/>
      <c r="C12" s="69" t="s">
        <v>304</v>
      </c>
      <c r="D12" s="6"/>
      <c r="E12" s="6"/>
      <c r="F12" s="6"/>
      <c r="G12" s="6"/>
      <c r="H12" s="6"/>
      <c r="I12" s="6"/>
      <c r="J12" s="6"/>
      <c r="K12" s="6"/>
      <c r="L12" s="6"/>
      <c r="M12" s="6"/>
      <c r="O12" s="1" t="s">
        <v>314</v>
      </c>
      <c r="P12" s="1" t="b">
        <v>0</v>
      </c>
    </row>
    <row r="13" spans="1:16" s="1" customFormat="1" ht="16.5" customHeight="1" x14ac:dyDescent="0.25">
      <c r="A13" s="6"/>
      <c r="B13" s="68"/>
      <c r="C13" s="69" t="s">
        <v>305</v>
      </c>
      <c r="D13" s="6"/>
      <c r="E13" s="6"/>
      <c r="F13" s="6"/>
      <c r="G13" s="6"/>
      <c r="H13" s="6"/>
      <c r="I13" s="6"/>
      <c r="J13" s="6"/>
      <c r="K13" s="6"/>
      <c r="L13" s="6"/>
      <c r="M13" s="6"/>
      <c r="P13" s="1" t="b">
        <v>0</v>
      </c>
    </row>
    <row r="14" spans="1:16" s="1" customFormat="1" ht="16.5" customHeight="1" x14ac:dyDescent="0.25">
      <c r="A14" s="6"/>
      <c r="B14" s="68"/>
      <c r="C14" s="69" t="s">
        <v>306</v>
      </c>
      <c r="D14" s="6"/>
      <c r="E14" s="6"/>
      <c r="F14" s="6"/>
      <c r="G14" s="6"/>
      <c r="H14" s="6"/>
      <c r="I14" s="6"/>
      <c r="J14" s="6"/>
      <c r="K14" s="6"/>
      <c r="L14" s="6"/>
      <c r="M14" s="6"/>
      <c r="P14" s="1" t="b">
        <v>0</v>
      </c>
    </row>
    <row r="15" spans="1:16" s="1" customFormat="1" ht="16.5" customHeight="1" x14ac:dyDescent="0.25">
      <c r="A15" s="6"/>
      <c r="B15" s="68"/>
      <c r="C15" s="69" t="s">
        <v>307</v>
      </c>
      <c r="D15" s="6"/>
      <c r="E15" s="6"/>
      <c r="F15" s="6"/>
      <c r="G15" s="6"/>
      <c r="H15" s="6"/>
      <c r="I15" s="6"/>
      <c r="J15" s="6"/>
      <c r="K15" s="6"/>
      <c r="L15" s="6"/>
      <c r="M15" s="6"/>
      <c r="O15" s="70">
        <f>COUNTIF(P3:P16,TRUE)</f>
        <v>0</v>
      </c>
      <c r="P15" s="1" t="b">
        <v>0</v>
      </c>
    </row>
    <row r="16" spans="1:16" s="1" customFormat="1" ht="16.5" customHeight="1" x14ac:dyDescent="0.25">
      <c r="A16" s="6"/>
      <c r="B16" s="68"/>
      <c r="C16" s="69" t="s">
        <v>308</v>
      </c>
      <c r="D16" s="6"/>
      <c r="E16" s="6"/>
      <c r="F16" s="6"/>
      <c r="G16" s="6"/>
      <c r="H16" s="6"/>
      <c r="I16" s="6"/>
      <c r="J16" s="6"/>
      <c r="K16" s="6"/>
      <c r="L16" s="6"/>
      <c r="M16" s="6"/>
      <c r="P16" s="1" t="b">
        <v>0</v>
      </c>
    </row>
    <row r="17" spans="1:13" x14ac:dyDescent="0.25">
      <c r="A17" s="5"/>
      <c r="B17" s="5"/>
      <c r="C17" s="5"/>
      <c r="D17" s="5"/>
      <c r="E17" s="5"/>
      <c r="F17" s="5"/>
      <c r="G17" s="5"/>
      <c r="H17" s="5"/>
      <c r="I17" s="5"/>
      <c r="J17" s="5"/>
      <c r="K17" s="5"/>
      <c r="L17" s="5"/>
      <c r="M17" s="5"/>
    </row>
    <row r="18" spans="1:13" x14ac:dyDescent="0.25">
      <c r="A18" s="5"/>
      <c r="B18" s="67" t="s">
        <v>321</v>
      </c>
      <c r="C18" s="5"/>
      <c r="D18" s="5"/>
      <c r="E18" s="5"/>
      <c r="F18" s="5"/>
      <c r="G18" s="5"/>
      <c r="H18" s="5"/>
      <c r="I18" s="5"/>
      <c r="J18" s="5"/>
      <c r="K18" s="5"/>
      <c r="L18" s="5"/>
      <c r="M18" s="5"/>
    </row>
    <row r="19" spans="1:13" ht="21.75" customHeight="1" x14ac:dyDescent="0.25">
      <c r="A19" s="5"/>
      <c r="B19" s="78" t="s">
        <v>318</v>
      </c>
      <c r="C19" s="5"/>
      <c r="D19" s="5"/>
      <c r="E19" s="5"/>
      <c r="F19" s="5"/>
      <c r="G19" s="5"/>
      <c r="H19" s="5"/>
      <c r="I19" s="5"/>
      <c r="J19" s="5"/>
      <c r="K19" s="5"/>
      <c r="L19" s="5"/>
      <c r="M19" s="5"/>
    </row>
    <row r="20" spans="1:13" ht="15.75" thickBot="1" x14ac:dyDescent="0.3">
      <c r="A20" s="5"/>
      <c r="B20" s="5"/>
      <c r="C20" s="5"/>
      <c r="D20" s="5"/>
      <c r="E20" s="5"/>
      <c r="F20" s="5"/>
      <c r="G20" s="5"/>
      <c r="H20" s="5"/>
      <c r="I20" s="5"/>
      <c r="J20" s="5"/>
      <c r="K20" s="5"/>
      <c r="L20" s="5"/>
      <c r="M20" s="5"/>
    </row>
    <row r="21" spans="1:13" ht="51.75" customHeight="1" x14ac:dyDescent="0.25">
      <c r="A21" s="5"/>
      <c r="B21" s="5"/>
      <c r="C21" s="5"/>
      <c r="D21" s="5"/>
      <c r="E21" s="72" t="s">
        <v>323</v>
      </c>
      <c r="F21" s="72" t="s">
        <v>324</v>
      </c>
      <c r="G21" s="74" t="s">
        <v>322</v>
      </c>
      <c r="H21" s="5"/>
      <c r="I21" s="5"/>
      <c r="J21" s="5"/>
      <c r="K21" s="5"/>
      <c r="L21" s="5"/>
      <c r="M21" s="5"/>
    </row>
    <row r="22" spans="1:13" ht="18.75" customHeight="1" x14ac:dyDescent="0.25">
      <c r="A22" s="5"/>
      <c r="B22" s="130" t="s">
        <v>228</v>
      </c>
      <c r="C22" s="130"/>
      <c r="D22" s="130"/>
      <c r="E22" s="76"/>
      <c r="F22" s="76"/>
      <c r="G22" s="5"/>
      <c r="H22" s="75" t="str">
        <f>IF(OR(E22&gt;0.1,F22&gt;0.1,E22&lt;0,F22&lt;0)=TRUE,"Are you sure? Value is outside normal range.","")</f>
        <v/>
      </c>
      <c r="I22" s="5"/>
      <c r="J22" s="5"/>
      <c r="K22" s="5"/>
      <c r="L22" s="5"/>
      <c r="M22" s="5"/>
    </row>
    <row r="23" spans="1:13" ht="18.75" customHeight="1" x14ac:dyDescent="0.25">
      <c r="A23" s="5"/>
      <c r="B23" s="130" t="s">
        <v>319</v>
      </c>
      <c r="C23" s="130"/>
      <c r="D23" s="130"/>
      <c r="E23" s="76"/>
      <c r="F23" s="76"/>
      <c r="G23" s="5"/>
      <c r="H23" s="75" t="str">
        <f>IF(OR(E23&gt;0.1,F23&gt;0.1,E23&lt;0,F23&lt;0)=TRUE,"Are you sure? Value is outside normal range.","")</f>
        <v/>
      </c>
      <c r="I23" s="5"/>
      <c r="J23" s="5"/>
      <c r="K23" s="5"/>
      <c r="L23" s="5"/>
      <c r="M23" s="5"/>
    </row>
    <row r="24" spans="1:13" ht="18.75" customHeight="1" thickBot="1" x14ac:dyDescent="0.3">
      <c r="A24" s="5"/>
      <c r="B24" s="130" t="s">
        <v>320</v>
      </c>
      <c r="C24" s="130"/>
      <c r="D24" s="130"/>
      <c r="E24" s="77"/>
      <c r="F24" s="77"/>
      <c r="G24" s="5"/>
      <c r="H24" s="75" t="str">
        <f>IF(OR(E24&gt;0.1,F24&gt;0.1,E24&lt;0,F24&lt;0)=TRUE,"Are you sure? Value is outside normal range.","")</f>
        <v/>
      </c>
      <c r="I24" s="5"/>
      <c r="J24" s="5"/>
      <c r="K24" s="5"/>
      <c r="L24" s="5"/>
      <c r="M24" s="5"/>
    </row>
    <row r="25" spans="1:13" ht="10.5" customHeight="1" x14ac:dyDescent="0.25">
      <c r="A25" s="5"/>
      <c r="B25" s="5"/>
      <c r="C25" s="5"/>
      <c r="D25" s="5"/>
      <c r="E25" s="5"/>
      <c r="F25" s="5"/>
      <c r="G25" s="5"/>
      <c r="H25" s="5"/>
      <c r="I25" s="5"/>
      <c r="J25" s="5"/>
      <c r="K25" s="5"/>
      <c r="L25" s="5"/>
      <c r="M25" s="5"/>
    </row>
    <row r="26" spans="1:13" x14ac:dyDescent="0.25">
      <c r="A26" s="5"/>
      <c r="B26" s="67" t="s">
        <v>309</v>
      </c>
      <c r="C26" s="5"/>
      <c r="D26" s="5"/>
      <c r="E26" s="5"/>
      <c r="F26" s="5"/>
      <c r="G26" s="5"/>
      <c r="H26" s="5"/>
      <c r="I26" s="5"/>
      <c r="J26" s="5"/>
      <c r="K26" s="5"/>
      <c r="L26" s="5"/>
      <c r="M26" s="5"/>
    </row>
    <row r="27" spans="1:13" x14ac:dyDescent="0.25">
      <c r="A27" s="5"/>
      <c r="B27" s="129"/>
      <c r="C27" s="129"/>
      <c r="D27" s="129"/>
      <c r="E27" s="129"/>
      <c r="F27" s="129"/>
      <c r="G27" s="129"/>
      <c r="H27" s="129"/>
      <c r="I27" s="129"/>
      <c r="J27" s="5"/>
      <c r="K27" s="5"/>
      <c r="L27" s="5"/>
      <c r="M27" s="5"/>
    </row>
    <row r="28" spans="1:13" x14ac:dyDescent="0.25">
      <c r="A28" s="5"/>
      <c r="B28" s="5"/>
      <c r="C28" s="5"/>
      <c r="D28" s="5"/>
      <c r="E28" s="5"/>
      <c r="F28" s="5"/>
      <c r="G28" s="5"/>
      <c r="H28" s="5"/>
      <c r="I28" s="5"/>
      <c r="J28" s="5"/>
      <c r="K28" s="5"/>
      <c r="L28" s="5"/>
      <c r="M28" s="5"/>
    </row>
    <row r="29" spans="1:13" x14ac:dyDescent="0.25">
      <c r="A29" s="5"/>
      <c r="B29" s="67" t="s">
        <v>315</v>
      </c>
      <c r="C29" s="5"/>
      <c r="D29" s="5"/>
      <c r="E29" s="5"/>
      <c r="F29" s="5"/>
      <c r="G29" s="5"/>
      <c r="H29" s="5"/>
      <c r="I29" s="5"/>
      <c r="J29" s="5"/>
      <c r="K29" s="5"/>
      <c r="L29" s="5"/>
      <c r="M29" s="5"/>
    </row>
    <row r="30" spans="1:13" ht="100.5" customHeight="1" x14ac:dyDescent="0.25">
      <c r="A30" s="5"/>
      <c r="B30" s="128"/>
      <c r="C30" s="128"/>
      <c r="D30" s="128"/>
      <c r="E30" s="128"/>
      <c r="F30" s="128"/>
      <c r="G30" s="128"/>
      <c r="H30" s="128"/>
      <c r="I30" s="128"/>
      <c r="J30" s="5"/>
      <c r="K30" s="5"/>
      <c r="L30" s="5"/>
      <c r="M30" s="5"/>
    </row>
  </sheetData>
  <mergeCells count="5">
    <mergeCell ref="B30:I30"/>
    <mergeCell ref="B27:I27"/>
    <mergeCell ref="B22:D22"/>
    <mergeCell ref="B23:D23"/>
    <mergeCell ref="B24:D24"/>
  </mergeCells>
  <dataValidations count="1">
    <dataValidation type="list" allowBlank="1" showInputMessage="1" showErrorMessage="1" sqref="B27:I27">
      <formula1>$O$8:$O$12</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131" r:id="rId3" name="Check Box 35">
              <controlPr defaultSize="0" autoFill="0" autoLine="0" autoPict="0">
                <anchor moveWithCells="1">
                  <from>
                    <xdr:col>1</xdr:col>
                    <xdr:colOff>209550</xdr:colOff>
                    <xdr:row>1</xdr:row>
                    <xdr:rowOff>180975</xdr:rowOff>
                  </from>
                  <to>
                    <xdr:col>1</xdr:col>
                    <xdr:colOff>447675</xdr:colOff>
                    <xdr:row>3</xdr:row>
                    <xdr:rowOff>19050</xdr:rowOff>
                  </to>
                </anchor>
              </controlPr>
            </control>
          </mc:Choice>
        </mc:AlternateContent>
        <mc:AlternateContent xmlns:mc="http://schemas.openxmlformats.org/markup-compatibility/2006">
          <mc:Choice Requires="x14">
            <control shapeId="4132" r:id="rId4" name="Check Box 36">
              <controlPr defaultSize="0" autoFill="0" autoLine="0" autoPict="0">
                <anchor moveWithCells="1">
                  <from>
                    <xdr:col>1</xdr:col>
                    <xdr:colOff>209550</xdr:colOff>
                    <xdr:row>2</xdr:row>
                    <xdr:rowOff>180975</xdr:rowOff>
                  </from>
                  <to>
                    <xdr:col>1</xdr:col>
                    <xdr:colOff>447675</xdr:colOff>
                    <xdr:row>4</xdr:row>
                    <xdr:rowOff>0</xdr:rowOff>
                  </to>
                </anchor>
              </controlPr>
            </control>
          </mc:Choice>
        </mc:AlternateContent>
        <mc:AlternateContent xmlns:mc="http://schemas.openxmlformats.org/markup-compatibility/2006">
          <mc:Choice Requires="x14">
            <control shapeId="4133" r:id="rId5" name="Check Box 37">
              <controlPr defaultSize="0" autoFill="0" autoLine="0" autoPict="0">
                <anchor moveWithCells="1">
                  <from>
                    <xdr:col>1</xdr:col>
                    <xdr:colOff>209550</xdr:colOff>
                    <xdr:row>3</xdr:row>
                    <xdr:rowOff>180975</xdr:rowOff>
                  </from>
                  <to>
                    <xdr:col>1</xdr:col>
                    <xdr:colOff>447675</xdr:colOff>
                    <xdr:row>5</xdr:row>
                    <xdr:rowOff>0</xdr:rowOff>
                  </to>
                </anchor>
              </controlPr>
            </control>
          </mc:Choice>
        </mc:AlternateContent>
        <mc:AlternateContent xmlns:mc="http://schemas.openxmlformats.org/markup-compatibility/2006">
          <mc:Choice Requires="x14">
            <control shapeId="4134" r:id="rId6" name="Check Box 38">
              <controlPr defaultSize="0" autoFill="0" autoLine="0" autoPict="0">
                <anchor moveWithCells="1">
                  <from>
                    <xdr:col>1</xdr:col>
                    <xdr:colOff>209550</xdr:colOff>
                    <xdr:row>4</xdr:row>
                    <xdr:rowOff>180975</xdr:rowOff>
                  </from>
                  <to>
                    <xdr:col>1</xdr:col>
                    <xdr:colOff>447675</xdr:colOff>
                    <xdr:row>6</xdr:row>
                    <xdr:rowOff>0</xdr:rowOff>
                  </to>
                </anchor>
              </controlPr>
            </control>
          </mc:Choice>
        </mc:AlternateContent>
        <mc:AlternateContent xmlns:mc="http://schemas.openxmlformats.org/markup-compatibility/2006">
          <mc:Choice Requires="x14">
            <control shapeId="4135" r:id="rId7" name="Check Box 39">
              <controlPr defaultSize="0" autoFill="0" autoLine="0" autoPict="0">
                <anchor moveWithCells="1">
                  <from>
                    <xdr:col>1</xdr:col>
                    <xdr:colOff>209550</xdr:colOff>
                    <xdr:row>5</xdr:row>
                    <xdr:rowOff>180975</xdr:rowOff>
                  </from>
                  <to>
                    <xdr:col>1</xdr:col>
                    <xdr:colOff>447675</xdr:colOff>
                    <xdr:row>7</xdr:row>
                    <xdr:rowOff>0</xdr:rowOff>
                  </to>
                </anchor>
              </controlPr>
            </control>
          </mc:Choice>
        </mc:AlternateContent>
        <mc:AlternateContent xmlns:mc="http://schemas.openxmlformats.org/markup-compatibility/2006">
          <mc:Choice Requires="x14">
            <control shapeId="4136" r:id="rId8" name="Check Box 40">
              <controlPr defaultSize="0" autoFill="0" autoLine="0" autoPict="0">
                <anchor moveWithCells="1">
                  <from>
                    <xdr:col>1</xdr:col>
                    <xdr:colOff>209550</xdr:colOff>
                    <xdr:row>6</xdr:row>
                    <xdr:rowOff>180975</xdr:rowOff>
                  </from>
                  <to>
                    <xdr:col>1</xdr:col>
                    <xdr:colOff>447675</xdr:colOff>
                    <xdr:row>8</xdr:row>
                    <xdr:rowOff>0</xdr:rowOff>
                  </to>
                </anchor>
              </controlPr>
            </control>
          </mc:Choice>
        </mc:AlternateContent>
        <mc:AlternateContent xmlns:mc="http://schemas.openxmlformats.org/markup-compatibility/2006">
          <mc:Choice Requires="x14">
            <control shapeId="4137" r:id="rId9" name="Check Box 41">
              <controlPr defaultSize="0" autoFill="0" autoLine="0" autoPict="0">
                <anchor moveWithCells="1">
                  <from>
                    <xdr:col>1</xdr:col>
                    <xdr:colOff>209550</xdr:colOff>
                    <xdr:row>7</xdr:row>
                    <xdr:rowOff>180975</xdr:rowOff>
                  </from>
                  <to>
                    <xdr:col>1</xdr:col>
                    <xdr:colOff>447675</xdr:colOff>
                    <xdr:row>9</xdr:row>
                    <xdr:rowOff>0</xdr:rowOff>
                  </to>
                </anchor>
              </controlPr>
            </control>
          </mc:Choice>
        </mc:AlternateContent>
        <mc:AlternateContent xmlns:mc="http://schemas.openxmlformats.org/markup-compatibility/2006">
          <mc:Choice Requires="x14">
            <control shapeId="4138" r:id="rId10" name="Check Box 42">
              <controlPr defaultSize="0" autoFill="0" autoLine="0" autoPict="0">
                <anchor moveWithCells="1">
                  <from>
                    <xdr:col>1</xdr:col>
                    <xdr:colOff>209550</xdr:colOff>
                    <xdr:row>8</xdr:row>
                    <xdr:rowOff>180975</xdr:rowOff>
                  </from>
                  <to>
                    <xdr:col>1</xdr:col>
                    <xdr:colOff>447675</xdr:colOff>
                    <xdr:row>10</xdr:row>
                    <xdr:rowOff>0</xdr:rowOff>
                  </to>
                </anchor>
              </controlPr>
            </control>
          </mc:Choice>
        </mc:AlternateContent>
        <mc:AlternateContent xmlns:mc="http://schemas.openxmlformats.org/markup-compatibility/2006">
          <mc:Choice Requires="x14">
            <control shapeId="4139" r:id="rId11" name="Check Box 43">
              <controlPr defaultSize="0" autoFill="0" autoLine="0" autoPict="0">
                <anchor moveWithCells="1">
                  <from>
                    <xdr:col>1</xdr:col>
                    <xdr:colOff>209550</xdr:colOff>
                    <xdr:row>9</xdr:row>
                    <xdr:rowOff>180975</xdr:rowOff>
                  </from>
                  <to>
                    <xdr:col>1</xdr:col>
                    <xdr:colOff>447675</xdr:colOff>
                    <xdr:row>11</xdr:row>
                    <xdr:rowOff>0</xdr:rowOff>
                  </to>
                </anchor>
              </controlPr>
            </control>
          </mc:Choice>
        </mc:AlternateContent>
        <mc:AlternateContent xmlns:mc="http://schemas.openxmlformats.org/markup-compatibility/2006">
          <mc:Choice Requires="x14">
            <control shapeId="4140" r:id="rId12" name="Check Box 44">
              <controlPr defaultSize="0" autoFill="0" autoLine="0" autoPict="0">
                <anchor moveWithCells="1">
                  <from>
                    <xdr:col>1</xdr:col>
                    <xdr:colOff>209550</xdr:colOff>
                    <xdr:row>10</xdr:row>
                    <xdr:rowOff>180975</xdr:rowOff>
                  </from>
                  <to>
                    <xdr:col>1</xdr:col>
                    <xdr:colOff>447675</xdr:colOff>
                    <xdr:row>12</xdr:row>
                    <xdr:rowOff>0</xdr:rowOff>
                  </to>
                </anchor>
              </controlPr>
            </control>
          </mc:Choice>
        </mc:AlternateContent>
        <mc:AlternateContent xmlns:mc="http://schemas.openxmlformats.org/markup-compatibility/2006">
          <mc:Choice Requires="x14">
            <control shapeId="4141" r:id="rId13" name="Check Box 45">
              <controlPr defaultSize="0" autoFill="0" autoLine="0" autoPict="0">
                <anchor moveWithCells="1">
                  <from>
                    <xdr:col>1</xdr:col>
                    <xdr:colOff>209550</xdr:colOff>
                    <xdr:row>11</xdr:row>
                    <xdr:rowOff>180975</xdr:rowOff>
                  </from>
                  <to>
                    <xdr:col>1</xdr:col>
                    <xdr:colOff>447675</xdr:colOff>
                    <xdr:row>13</xdr:row>
                    <xdr:rowOff>0</xdr:rowOff>
                  </to>
                </anchor>
              </controlPr>
            </control>
          </mc:Choice>
        </mc:AlternateContent>
        <mc:AlternateContent xmlns:mc="http://schemas.openxmlformats.org/markup-compatibility/2006">
          <mc:Choice Requires="x14">
            <control shapeId="4142" r:id="rId14" name="Check Box 46">
              <controlPr defaultSize="0" autoFill="0" autoLine="0" autoPict="0">
                <anchor moveWithCells="1">
                  <from>
                    <xdr:col>1</xdr:col>
                    <xdr:colOff>209550</xdr:colOff>
                    <xdr:row>12</xdr:row>
                    <xdr:rowOff>180975</xdr:rowOff>
                  </from>
                  <to>
                    <xdr:col>1</xdr:col>
                    <xdr:colOff>447675</xdr:colOff>
                    <xdr:row>14</xdr:row>
                    <xdr:rowOff>0</xdr:rowOff>
                  </to>
                </anchor>
              </controlPr>
            </control>
          </mc:Choice>
        </mc:AlternateContent>
        <mc:AlternateContent xmlns:mc="http://schemas.openxmlformats.org/markup-compatibility/2006">
          <mc:Choice Requires="x14">
            <control shapeId="4143" r:id="rId15" name="Check Box 47">
              <controlPr defaultSize="0" autoFill="0" autoLine="0" autoPict="0">
                <anchor moveWithCells="1">
                  <from>
                    <xdr:col>1</xdr:col>
                    <xdr:colOff>209550</xdr:colOff>
                    <xdr:row>13</xdr:row>
                    <xdr:rowOff>180975</xdr:rowOff>
                  </from>
                  <to>
                    <xdr:col>1</xdr:col>
                    <xdr:colOff>447675</xdr:colOff>
                    <xdr:row>15</xdr:row>
                    <xdr:rowOff>0</xdr:rowOff>
                  </to>
                </anchor>
              </controlPr>
            </control>
          </mc:Choice>
        </mc:AlternateContent>
        <mc:AlternateContent xmlns:mc="http://schemas.openxmlformats.org/markup-compatibility/2006">
          <mc:Choice Requires="x14">
            <control shapeId="4144" r:id="rId16" name="Check Box 48">
              <controlPr defaultSize="0" autoFill="0" autoLine="0" autoPict="0">
                <anchor moveWithCells="1">
                  <from>
                    <xdr:col>1</xdr:col>
                    <xdr:colOff>209550</xdr:colOff>
                    <xdr:row>13</xdr:row>
                    <xdr:rowOff>180975</xdr:rowOff>
                  </from>
                  <to>
                    <xdr:col>1</xdr:col>
                    <xdr:colOff>447675</xdr:colOff>
                    <xdr:row>15</xdr:row>
                    <xdr:rowOff>0</xdr:rowOff>
                  </to>
                </anchor>
              </controlPr>
            </control>
          </mc:Choice>
        </mc:AlternateContent>
        <mc:AlternateContent xmlns:mc="http://schemas.openxmlformats.org/markup-compatibility/2006">
          <mc:Choice Requires="x14">
            <control shapeId="4145" r:id="rId17" name="Check Box 49">
              <controlPr defaultSize="0" autoFill="0" autoLine="0" autoPict="0">
                <anchor moveWithCells="1">
                  <from>
                    <xdr:col>1</xdr:col>
                    <xdr:colOff>209550</xdr:colOff>
                    <xdr:row>14</xdr:row>
                    <xdr:rowOff>180975</xdr:rowOff>
                  </from>
                  <to>
                    <xdr:col>1</xdr:col>
                    <xdr:colOff>447675</xdr:colOff>
                    <xdr:row>16</xdr:row>
                    <xdr:rowOff>0</xdr:rowOff>
                  </to>
                </anchor>
              </controlPr>
            </control>
          </mc:Choice>
        </mc:AlternateContent>
        <mc:AlternateContent xmlns:mc="http://schemas.openxmlformats.org/markup-compatibility/2006">
          <mc:Choice Requires="x14">
            <control shapeId="4148" r:id="rId18" name="Check Box 52">
              <controlPr defaultSize="0" autoFill="0" autoLine="0" autoPict="0">
                <anchor moveWithCells="1">
                  <from>
                    <xdr:col>6</xdr:col>
                    <xdr:colOff>361950</xdr:colOff>
                    <xdr:row>20</xdr:row>
                    <xdr:rowOff>657225</xdr:rowOff>
                  </from>
                  <to>
                    <xdr:col>6</xdr:col>
                    <xdr:colOff>628650</xdr:colOff>
                    <xdr:row>21</xdr:row>
                    <xdr:rowOff>228600</xdr:rowOff>
                  </to>
                </anchor>
              </controlPr>
            </control>
          </mc:Choice>
        </mc:AlternateContent>
        <mc:AlternateContent xmlns:mc="http://schemas.openxmlformats.org/markup-compatibility/2006">
          <mc:Choice Requires="x14">
            <control shapeId="4149" r:id="rId19" name="Check Box 53">
              <controlPr defaultSize="0" autoFill="0" autoLine="0" autoPict="0">
                <anchor moveWithCells="1">
                  <from>
                    <xdr:col>6</xdr:col>
                    <xdr:colOff>361950</xdr:colOff>
                    <xdr:row>21</xdr:row>
                    <xdr:rowOff>657225</xdr:rowOff>
                  </from>
                  <to>
                    <xdr:col>6</xdr:col>
                    <xdr:colOff>628650</xdr:colOff>
                    <xdr:row>22</xdr:row>
                    <xdr:rowOff>219075</xdr:rowOff>
                  </to>
                </anchor>
              </controlPr>
            </control>
          </mc:Choice>
        </mc:AlternateContent>
        <mc:AlternateContent xmlns:mc="http://schemas.openxmlformats.org/markup-compatibility/2006">
          <mc:Choice Requires="x14">
            <control shapeId="4152" r:id="rId20" name="Check Box 56">
              <controlPr defaultSize="0" autoFill="0" autoLine="0" autoPict="0">
                <anchor moveWithCells="1">
                  <from>
                    <xdr:col>6</xdr:col>
                    <xdr:colOff>361950</xdr:colOff>
                    <xdr:row>21</xdr:row>
                    <xdr:rowOff>657225</xdr:rowOff>
                  </from>
                  <to>
                    <xdr:col>6</xdr:col>
                    <xdr:colOff>628650</xdr:colOff>
                    <xdr:row>22</xdr:row>
                    <xdr:rowOff>219075</xdr:rowOff>
                  </to>
                </anchor>
              </controlPr>
            </control>
          </mc:Choice>
        </mc:AlternateContent>
        <mc:AlternateContent xmlns:mc="http://schemas.openxmlformats.org/markup-compatibility/2006">
          <mc:Choice Requires="x14">
            <control shapeId="4153" r:id="rId21" name="Check Box 57">
              <controlPr defaultSize="0" autoFill="0" autoLine="0" autoPict="0">
                <anchor moveWithCells="1">
                  <from>
                    <xdr:col>6</xdr:col>
                    <xdr:colOff>361950</xdr:colOff>
                    <xdr:row>22</xdr:row>
                    <xdr:rowOff>657225</xdr:rowOff>
                  </from>
                  <to>
                    <xdr:col>6</xdr:col>
                    <xdr:colOff>628650</xdr:colOff>
                    <xdr:row>23</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03"/>
  <sheetViews>
    <sheetView workbookViewId="0">
      <pane ySplit="1" topLeftCell="A2" activePane="bottomLeft" state="frozen"/>
      <selection pane="bottomLeft" activeCell="A2" sqref="A2"/>
    </sheetView>
  </sheetViews>
  <sheetFormatPr defaultColWidth="9.140625" defaultRowHeight="15" x14ac:dyDescent="0.25"/>
  <cols>
    <col min="1" max="1" width="14.28515625" style="1" customWidth="1"/>
    <col min="2" max="2" width="49.42578125" style="1" bestFit="1" customWidth="1"/>
    <col min="3" max="3" width="49.42578125" style="1" customWidth="1"/>
    <col min="4" max="4" width="25.28515625" style="1" customWidth="1"/>
    <col min="5" max="5" width="97.85546875" style="1" customWidth="1"/>
    <col min="6" max="16384" width="9.140625" style="1"/>
  </cols>
  <sheetData>
    <row r="1" spans="1:5" x14ac:dyDescent="0.25">
      <c r="A1" s="9" t="s">
        <v>386</v>
      </c>
      <c r="B1" s="9" t="s">
        <v>288</v>
      </c>
      <c r="C1" s="9" t="s">
        <v>326</v>
      </c>
      <c r="D1" s="9" t="s">
        <v>436</v>
      </c>
      <c r="E1" s="9" t="s">
        <v>435</v>
      </c>
    </row>
    <row r="2" spans="1:5" ht="60" x14ac:dyDescent="0.25">
      <c r="A2" s="96" t="s">
        <v>474</v>
      </c>
      <c r="B2" s="6" t="s">
        <v>437</v>
      </c>
      <c r="C2" s="6" t="s">
        <v>125</v>
      </c>
      <c r="D2" s="9" t="s">
        <v>286</v>
      </c>
      <c r="E2" s="61" t="s">
        <v>475</v>
      </c>
    </row>
    <row r="3" spans="1:5" x14ac:dyDescent="0.25">
      <c r="A3" s="6" t="s">
        <v>328</v>
      </c>
      <c r="B3" s="6" t="s">
        <v>36</v>
      </c>
      <c r="C3" s="6" t="s">
        <v>125</v>
      </c>
      <c r="D3" s="6"/>
      <c r="E3" s="6"/>
    </row>
    <row r="4" spans="1:5" x14ac:dyDescent="0.25">
      <c r="A4" s="6" t="s">
        <v>329</v>
      </c>
      <c r="B4" s="6" t="s">
        <v>54</v>
      </c>
      <c r="C4" s="6" t="s">
        <v>126</v>
      </c>
      <c r="D4" s="6"/>
      <c r="E4" s="6"/>
    </row>
    <row r="5" spans="1:5" ht="65.25" customHeight="1" x14ac:dyDescent="0.25">
      <c r="A5" s="96" t="s">
        <v>476</v>
      </c>
      <c r="B5" s="6" t="s">
        <v>439</v>
      </c>
      <c r="C5" s="6" t="s">
        <v>131</v>
      </c>
      <c r="D5" s="9" t="s">
        <v>286</v>
      </c>
      <c r="E5" s="61" t="s">
        <v>440</v>
      </c>
    </row>
    <row r="6" spans="1:5" x14ac:dyDescent="0.25">
      <c r="A6" s="6" t="s">
        <v>330</v>
      </c>
      <c r="B6" s="6" t="s">
        <v>86</v>
      </c>
      <c r="C6" s="6" t="s">
        <v>128</v>
      </c>
      <c r="D6" s="6"/>
      <c r="E6" s="6"/>
    </row>
    <row r="7" spans="1:5" x14ac:dyDescent="0.25">
      <c r="A7" s="6" t="s">
        <v>331</v>
      </c>
      <c r="B7" s="6" t="s">
        <v>85</v>
      </c>
      <c r="C7" s="6" t="s">
        <v>128</v>
      </c>
      <c r="D7" s="6"/>
      <c r="E7" s="6"/>
    </row>
    <row r="8" spans="1:5" x14ac:dyDescent="0.25">
      <c r="A8" s="6" t="s">
        <v>332</v>
      </c>
      <c r="B8" s="6" t="s">
        <v>87</v>
      </c>
      <c r="C8" s="6" t="s">
        <v>128</v>
      </c>
      <c r="D8" s="6"/>
      <c r="E8" s="6"/>
    </row>
    <row r="9" spans="1:5" x14ac:dyDescent="0.25">
      <c r="A9" s="6" t="s">
        <v>333</v>
      </c>
      <c r="B9" s="6" t="s">
        <v>33</v>
      </c>
      <c r="C9" s="6" t="s">
        <v>125</v>
      </c>
      <c r="D9" s="6"/>
      <c r="E9" s="6"/>
    </row>
    <row r="10" spans="1:5" x14ac:dyDescent="0.25">
      <c r="A10" s="6" t="s">
        <v>334</v>
      </c>
      <c r="B10" s="6" t="s">
        <v>89</v>
      </c>
      <c r="C10" s="6" t="s">
        <v>128</v>
      </c>
      <c r="D10" s="6"/>
      <c r="E10" s="6"/>
    </row>
    <row r="11" spans="1:5" x14ac:dyDescent="0.25">
      <c r="A11" s="6" t="s">
        <v>335</v>
      </c>
      <c r="B11" s="6" t="s">
        <v>88</v>
      </c>
      <c r="C11" s="6" t="s">
        <v>128</v>
      </c>
      <c r="D11" s="6"/>
      <c r="E11" s="6"/>
    </row>
    <row r="12" spans="1:5" x14ac:dyDescent="0.25">
      <c r="A12" s="6" t="s">
        <v>336</v>
      </c>
      <c r="B12" s="6" t="s">
        <v>90</v>
      </c>
      <c r="C12" s="6" t="s">
        <v>128</v>
      </c>
      <c r="D12" s="6"/>
      <c r="E12" s="6"/>
    </row>
    <row r="13" spans="1:5" x14ac:dyDescent="0.25">
      <c r="A13" s="6" t="s">
        <v>337</v>
      </c>
      <c r="B13" s="6" t="s">
        <v>55</v>
      </c>
      <c r="C13" s="6" t="s">
        <v>126</v>
      </c>
      <c r="D13" s="6"/>
      <c r="E13" s="6"/>
    </row>
    <row r="14" spans="1:5" x14ac:dyDescent="0.25">
      <c r="A14" s="6" t="s">
        <v>338</v>
      </c>
      <c r="B14" s="6" t="s">
        <v>11</v>
      </c>
      <c r="C14" s="6" t="s">
        <v>124</v>
      </c>
      <c r="D14" s="6"/>
      <c r="E14" s="6"/>
    </row>
    <row r="15" spans="1:5" x14ac:dyDescent="0.25">
      <c r="A15" s="6" t="s">
        <v>339</v>
      </c>
      <c r="B15" s="6" t="s">
        <v>56</v>
      </c>
      <c r="C15" s="6" t="s">
        <v>126</v>
      </c>
      <c r="D15" s="6"/>
      <c r="E15" s="6"/>
    </row>
    <row r="16" spans="1:5" x14ac:dyDescent="0.25">
      <c r="A16" s="6" t="s">
        <v>340</v>
      </c>
      <c r="B16" s="6" t="s">
        <v>57</v>
      </c>
      <c r="C16" s="6" t="s">
        <v>126</v>
      </c>
      <c r="D16" s="6"/>
      <c r="E16" s="6"/>
    </row>
    <row r="17" spans="1:5" x14ac:dyDescent="0.25">
      <c r="A17" s="6" t="s">
        <v>341</v>
      </c>
      <c r="B17" s="6" t="s">
        <v>58</v>
      </c>
      <c r="C17" s="6" t="s">
        <v>126</v>
      </c>
      <c r="D17" s="6"/>
      <c r="E17" s="6"/>
    </row>
    <row r="18" spans="1:5" x14ac:dyDescent="0.25">
      <c r="A18" s="6" t="s">
        <v>342</v>
      </c>
      <c r="B18" s="6" t="s">
        <v>59</v>
      </c>
      <c r="C18" s="6" t="s">
        <v>126</v>
      </c>
      <c r="D18" s="6"/>
      <c r="E18" s="6"/>
    </row>
    <row r="19" spans="1:5" ht="90" x14ac:dyDescent="0.25">
      <c r="A19" s="6" t="s">
        <v>343</v>
      </c>
      <c r="B19" s="6" t="s">
        <v>235</v>
      </c>
      <c r="C19" s="6" t="s">
        <v>126</v>
      </c>
      <c r="D19" s="9" t="s">
        <v>286</v>
      </c>
      <c r="E19" s="61" t="s">
        <v>284</v>
      </c>
    </row>
    <row r="20" spans="1:5" x14ac:dyDescent="0.25">
      <c r="A20" s="6" t="s">
        <v>344</v>
      </c>
      <c r="B20" s="6" t="s">
        <v>95</v>
      </c>
      <c r="C20" s="6" t="s">
        <v>129</v>
      </c>
      <c r="D20" s="6"/>
      <c r="E20" s="6"/>
    </row>
    <row r="21" spans="1:5" x14ac:dyDescent="0.25">
      <c r="A21" s="6" t="s">
        <v>345</v>
      </c>
      <c r="B21" s="6" t="s">
        <v>53</v>
      </c>
      <c r="C21" s="6" t="s">
        <v>126</v>
      </c>
      <c r="D21" s="6"/>
      <c r="E21" s="6"/>
    </row>
    <row r="22" spans="1:5" ht="84.75" customHeight="1" x14ac:dyDescent="0.25">
      <c r="A22" s="6" t="s">
        <v>346</v>
      </c>
      <c r="B22" s="6" t="s">
        <v>38</v>
      </c>
      <c r="C22" s="6" t="s">
        <v>125</v>
      </c>
      <c r="D22" s="62" t="s">
        <v>287</v>
      </c>
      <c r="E22" s="61" t="s">
        <v>448</v>
      </c>
    </row>
    <row r="23" spans="1:5" ht="66" customHeight="1" x14ac:dyDescent="0.25">
      <c r="A23" s="96" t="s">
        <v>477</v>
      </c>
      <c r="B23" s="6" t="s">
        <v>434</v>
      </c>
      <c r="C23" s="6" t="s">
        <v>129</v>
      </c>
      <c r="D23" s="9" t="s">
        <v>286</v>
      </c>
      <c r="E23" s="61" t="s">
        <v>478</v>
      </c>
    </row>
    <row r="24" spans="1:5" x14ac:dyDescent="0.25">
      <c r="A24" s="6" t="s">
        <v>347</v>
      </c>
      <c r="B24" s="6" t="s">
        <v>94</v>
      </c>
      <c r="C24" s="6" t="s">
        <v>129</v>
      </c>
      <c r="D24" s="6"/>
      <c r="E24" s="6"/>
    </row>
    <row r="25" spans="1:5" x14ac:dyDescent="0.25">
      <c r="A25" s="6" t="s">
        <v>348</v>
      </c>
      <c r="B25" s="6" t="s">
        <v>35</v>
      </c>
      <c r="C25" s="6" t="s">
        <v>125</v>
      </c>
      <c r="D25" s="6"/>
      <c r="E25" s="6"/>
    </row>
    <row r="26" spans="1:5" x14ac:dyDescent="0.25">
      <c r="A26" s="6" t="s">
        <v>349</v>
      </c>
      <c r="B26" s="6" t="s">
        <v>219</v>
      </c>
      <c r="C26" s="6" t="s">
        <v>125</v>
      </c>
      <c r="D26" s="6"/>
      <c r="E26" s="6"/>
    </row>
    <row r="27" spans="1:5" x14ac:dyDescent="0.25">
      <c r="A27" s="6" t="s">
        <v>350</v>
      </c>
      <c r="B27" s="6" t="s">
        <v>60</v>
      </c>
      <c r="C27" s="6" t="s">
        <v>126</v>
      </c>
      <c r="D27" s="6"/>
      <c r="E27" s="6"/>
    </row>
    <row r="28" spans="1:5" x14ac:dyDescent="0.25">
      <c r="A28" s="6" t="s">
        <v>351</v>
      </c>
      <c r="B28" s="6" t="s">
        <v>114</v>
      </c>
      <c r="C28" s="6" t="s">
        <v>131</v>
      </c>
      <c r="D28" s="6"/>
      <c r="E28" s="6"/>
    </row>
    <row r="29" spans="1:5" x14ac:dyDescent="0.25">
      <c r="A29" s="6" t="s">
        <v>352</v>
      </c>
      <c r="B29" s="6" t="s">
        <v>39</v>
      </c>
      <c r="C29" s="6" t="s">
        <v>125</v>
      </c>
      <c r="D29" s="6"/>
      <c r="E29" s="6"/>
    </row>
    <row r="30" spans="1:5" x14ac:dyDescent="0.25">
      <c r="A30" s="6" t="s">
        <v>353</v>
      </c>
      <c r="B30" s="6" t="s">
        <v>40</v>
      </c>
      <c r="C30" s="6" t="s">
        <v>125</v>
      </c>
      <c r="D30" s="6"/>
      <c r="E30" s="6"/>
    </row>
    <row r="31" spans="1:5" x14ac:dyDescent="0.25">
      <c r="A31" s="6" t="s">
        <v>354</v>
      </c>
      <c r="B31" s="6" t="s">
        <v>41</v>
      </c>
      <c r="C31" s="6" t="s">
        <v>125</v>
      </c>
      <c r="D31" s="6"/>
      <c r="E31" s="6"/>
    </row>
    <row r="32" spans="1:5" x14ac:dyDescent="0.25">
      <c r="A32" s="6" t="s">
        <v>355</v>
      </c>
      <c r="B32" s="6" t="s">
        <v>42</v>
      </c>
      <c r="C32" s="6" t="s">
        <v>125</v>
      </c>
      <c r="D32" s="6"/>
      <c r="E32" s="6"/>
    </row>
    <row r="33" spans="1:5" x14ac:dyDescent="0.25">
      <c r="A33" s="6" t="s">
        <v>356</v>
      </c>
      <c r="B33" s="6" t="s">
        <v>61</v>
      </c>
      <c r="C33" s="6" t="s">
        <v>126</v>
      </c>
      <c r="D33" s="6"/>
      <c r="E33" s="6"/>
    </row>
    <row r="34" spans="1:5" x14ac:dyDescent="0.25">
      <c r="A34" s="6" t="s">
        <v>357</v>
      </c>
      <c r="B34" s="6" t="s">
        <v>14</v>
      </c>
      <c r="C34" s="6" t="s">
        <v>124</v>
      </c>
      <c r="D34" s="6"/>
      <c r="E34" s="6"/>
    </row>
    <row r="35" spans="1:5" x14ac:dyDescent="0.25">
      <c r="A35" s="6" t="s">
        <v>358</v>
      </c>
      <c r="B35" s="6" t="s">
        <v>116</v>
      </c>
      <c r="C35" s="6" t="s">
        <v>131</v>
      </c>
      <c r="D35" s="6"/>
      <c r="E35" s="6"/>
    </row>
    <row r="36" spans="1:5" x14ac:dyDescent="0.25">
      <c r="A36" s="6" t="s">
        <v>359</v>
      </c>
      <c r="B36" s="6" t="s">
        <v>117</v>
      </c>
      <c r="C36" s="6" t="s">
        <v>131</v>
      </c>
      <c r="D36" s="6"/>
      <c r="E36" s="6"/>
    </row>
    <row r="37" spans="1:5" x14ac:dyDescent="0.25">
      <c r="A37" s="6" t="s">
        <v>360</v>
      </c>
      <c r="B37" s="6" t="s">
        <v>118</v>
      </c>
      <c r="C37" s="6" t="s">
        <v>131</v>
      </c>
      <c r="D37" s="6"/>
      <c r="E37" s="6"/>
    </row>
    <row r="38" spans="1:5" x14ac:dyDescent="0.25">
      <c r="A38" s="6" t="s">
        <v>361</v>
      </c>
      <c r="B38" s="6" t="s">
        <v>62</v>
      </c>
      <c r="C38" s="6" t="s">
        <v>126</v>
      </c>
      <c r="D38" s="6"/>
      <c r="E38" s="6"/>
    </row>
    <row r="39" spans="1:5" x14ac:dyDescent="0.25">
      <c r="A39" s="6" t="s">
        <v>362</v>
      </c>
      <c r="B39" s="6" t="s">
        <v>43</v>
      </c>
      <c r="C39" s="6" t="s">
        <v>125</v>
      </c>
      <c r="D39" s="6"/>
      <c r="E39" s="6"/>
    </row>
    <row r="40" spans="1:5" s="60" customFormat="1" ht="45" x14ac:dyDescent="0.25">
      <c r="A40" s="61" t="s">
        <v>363</v>
      </c>
      <c r="B40" s="61" t="s">
        <v>44</v>
      </c>
      <c r="C40" s="6" t="s">
        <v>125</v>
      </c>
      <c r="D40" s="62" t="s">
        <v>287</v>
      </c>
      <c r="E40" s="61" t="s">
        <v>283</v>
      </c>
    </row>
    <row r="41" spans="1:5" x14ac:dyDescent="0.25">
      <c r="A41" s="6" t="s">
        <v>364</v>
      </c>
      <c r="B41" s="6" t="s">
        <v>119</v>
      </c>
      <c r="C41" s="6" t="s">
        <v>131</v>
      </c>
      <c r="D41" s="6"/>
      <c r="E41" s="6"/>
    </row>
    <row r="42" spans="1:5" s="60" customFormat="1" ht="50.25" customHeight="1" x14ac:dyDescent="0.25">
      <c r="A42" s="61" t="s">
        <v>365</v>
      </c>
      <c r="B42" s="61" t="s">
        <v>64</v>
      </c>
      <c r="C42" s="6" t="s">
        <v>126</v>
      </c>
      <c r="D42" s="62" t="s">
        <v>287</v>
      </c>
      <c r="E42" s="61" t="s">
        <v>285</v>
      </c>
    </row>
    <row r="43" spans="1:5" x14ac:dyDescent="0.25">
      <c r="A43" s="6" t="s">
        <v>366</v>
      </c>
      <c r="B43" s="6" t="s">
        <v>65</v>
      </c>
      <c r="C43" s="6" t="s">
        <v>126</v>
      </c>
      <c r="D43" s="6"/>
      <c r="E43" s="6"/>
    </row>
    <row r="44" spans="1:5" x14ac:dyDescent="0.25">
      <c r="A44" s="6" t="s">
        <v>367</v>
      </c>
      <c r="B44" s="6" t="s">
        <v>66</v>
      </c>
      <c r="C44" s="6" t="s">
        <v>126</v>
      </c>
      <c r="D44" s="6"/>
      <c r="E44" s="6"/>
    </row>
    <row r="45" spans="1:5" x14ac:dyDescent="0.25">
      <c r="A45" s="6" t="s">
        <v>368</v>
      </c>
      <c r="B45" s="6" t="s">
        <v>45</v>
      </c>
      <c r="C45" s="6" t="s">
        <v>125</v>
      </c>
      <c r="D45" s="6"/>
      <c r="E45" s="6"/>
    </row>
    <row r="46" spans="1:5" x14ac:dyDescent="0.25">
      <c r="A46" s="6" t="s">
        <v>369</v>
      </c>
      <c r="B46" s="6" t="s">
        <v>120</v>
      </c>
      <c r="C46" s="6" t="s">
        <v>131</v>
      </c>
      <c r="D46" s="6"/>
      <c r="E46" s="6"/>
    </row>
    <row r="47" spans="1:5" s="60" customFormat="1" ht="37.5" customHeight="1" x14ac:dyDescent="0.25">
      <c r="A47" s="61" t="s">
        <v>370</v>
      </c>
      <c r="B47" s="61" t="s">
        <v>67</v>
      </c>
      <c r="C47" s="6" t="s">
        <v>126</v>
      </c>
      <c r="D47" s="62" t="s">
        <v>287</v>
      </c>
      <c r="E47" s="61" t="s">
        <v>281</v>
      </c>
    </row>
    <row r="48" spans="1:5" x14ac:dyDescent="0.25">
      <c r="A48" s="6" t="s">
        <v>371</v>
      </c>
      <c r="B48" s="6" t="s">
        <v>121</v>
      </c>
      <c r="C48" s="6" t="s">
        <v>131</v>
      </c>
      <c r="D48" s="6"/>
      <c r="E48" s="6"/>
    </row>
    <row r="49" spans="1:5" x14ac:dyDescent="0.25">
      <c r="A49" s="6" t="s">
        <v>372</v>
      </c>
      <c r="B49" s="6" t="s">
        <v>46</v>
      </c>
      <c r="C49" s="6" t="s">
        <v>125</v>
      </c>
      <c r="D49" s="6"/>
      <c r="E49" s="6"/>
    </row>
    <row r="50" spans="1:5" x14ac:dyDescent="0.25">
      <c r="A50" s="6" t="s">
        <v>373</v>
      </c>
      <c r="B50" s="6" t="s">
        <v>68</v>
      </c>
      <c r="C50" s="6" t="s">
        <v>126</v>
      </c>
      <c r="D50" s="6"/>
      <c r="E50" s="6"/>
    </row>
    <row r="51" spans="1:5" x14ac:dyDescent="0.25">
      <c r="A51" s="6" t="s">
        <v>374</v>
      </c>
      <c r="B51" s="6" t="s">
        <v>107</v>
      </c>
      <c r="C51" s="6" t="s">
        <v>130</v>
      </c>
      <c r="D51" s="6"/>
      <c r="E51" s="6"/>
    </row>
    <row r="52" spans="1:5" x14ac:dyDescent="0.25">
      <c r="A52" s="6" t="s">
        <v>375</v>
      </c>
      <c r="B52" s="6" t="s">
        <v>69</v>
      </c>
      <c r="C52" s="6" t="s">
        <v>126</v>
      </c>
      <c r="D52" s="6"/>
      <c r="E52" s="6"/>
    </row>
    <row r="53" spans="1:5" x14ac:dyDescent="0.25">
      <c r="A53" s="6" t="s">
        <v>376</v>
      </c>
      <c r="B53" s="6" t="s">
        <v>70</v>
      </c>
      <c r="C53" s="6" t="s">
        <v>126</v>
      </c>
      <c r="D53" s="6"/>
      <c r="E53" s="6"/>
    </row>
    <row r="54" spans="1:5" x14ac:dyDescent="0.25">
      <c r="A54" s="6" t="s">
        <v>377</v>
      </c>
      <c r="B54" s="6" t="s">
        <v>222</v>
      </c>
      <c r="C54" s="6" t="s">
        <v>131</v>
      </c>
      <c r="D54" s="6"/>
      <c r="E54" s="6"/>
    </row>
    <row r="55" spans="1:5" x14ac:dyDescent="0.25">
      <c r="A55" s="6" t="s">
        <v>378</v>
      </c>
      <c r="B55" s="6" t="s">
        <v>47</v>
      </c>
      <c r="C55" s="6" t="s">
        <v>125</v>
      </c>
      <c r="D55" s="6"/>
      <c r="E55" s="6"/>
    </row>
    <row r="56" spans="1:5" ht="60" x14ac:dyDescent="0.25">
      <c r="A56" s="96" t="s">
        <v>479</v>
      </c>
      <c r="B56" s="6" t="s">
        <v>480</v>
      </c>
      <c r="C56" s="6" t="s">
        <v>125</v>
      </c>
      <c r="D56" s="63" t="s">
        <v>286</v>
      </c>
      <c r="E56" s="61" t="s">
        <v>481</v>
      </c>
    </row>
    <row r="57" spans="1:5" x14ac:dyDescent="0.25">
      <c r="A57" s="6" t="s">
        <v>379</v>
      </c>
      <c r="B57" s="6" t="s">
        <v>71</v>
      </c>
      <c r="C57" s="6" t="s">
        <v>126</v>
      </c>
      <c r="D57" s="6"/>
      <c r="E57" s="6"/>
    </row>
    <row r="58" spans="1:5" ht="83.25" customHeight="1" x14ac:dyDescent="0.25">
      <c r="A58" s="96" t="s">
        <v>482</v>
      </c>
      <c r="B58" s="6" t="s">
        <v>438</v>
      </c>
      <c r="C58" s="6" t="s">
        <v>126</v>
      </c>
      <c r="D58" s="63" t="s">
        <v>286</v>
      </c>
      <c r="E58" s="61" t="s">
        <v>443</v>
      </c>
    </row>
    <row r="59" spans="1:5" x14ac:dyDescent="0.25">
      <c r="A59" s="6" t="s">
        <v>380</v>
      </c>
      <c r="B59" s="6" t="s">
        <v>75</v>
      </c>
      <c r="C59" s="6" t="s">
        <v>126</v>
      </c>
      <c r="D59" s="6"/>
      <c r="E59" s="6"/>
    </row>
    <row r="60" spans="1:5" x14ac:dyDescent="0.25">
      <c r="A60" s="6" t="s">
        <v>381</v>
      </c>
      <c r="B60" s="6" t="s">
        <v>16</v>
      </c>
      <c r="C60" s="6" t="s">
        <v>124</v>
      </c>
      <c r="D60" s="6"/>
      <c r="E60" s="6"/>
    </row>
    <row r="61" spans="1:5" x14ac:dyDescent="0.25">
      <c r="A61" s="6" t="s">
        <v>382</v>
      </c>
      <c r="B61" s="6" t="s">
        <v>18</v>
      </c>
      <c r="C61" s="6" t="s">
        <v>124</v>
      </c>
      <c r="D61" s="6"/>
      <c r="E61" s="6"/>
    </row>
    <row r="62" spans="1:5" x14ac:dyDescent="0.25">
      <c r="A62" s="6" t="s">
        <v>383</v>
      </c>
      <c r="B62" s="6" t="s">
        <v>20</v>
      </c>
      <c r="C62" s="6" t="s">
        <v>124</v>
      </c>
      <c r="D62" s="6"/>
      <c r="E62" s="6"/>
    </row>
    <row r="63" spans="1:5" x14ac:dyDescent="0.25">
      <c r="A63" s="6" t="s">
        <v>384</v>
      </c>
      <c r="B63" s="6" t="s">
        <v>22</v>
      </c>
      <c r="C63" s="6" t="s">
        <v>124</v>
      </c>
      <c r="D63" s="6"/>
      <c r="E63" s="6"/>
    </row>
    <row r="64" spans="1:5" x14ac:dyDescent="0.25">
      <c r="A64" s="6" t="s">
        <v>385</v>
      </c>
      <c r="B64" s="6" t="s">
        <v>24</v>
      </c>
      <c r="C64" s="6" t="s">
        <v>124</v>
      </c>
      <c r="D64" s="6"/>
      <c r="E64" s="6"/>
    </row>
    <row r="65" spans="1:5" x14ac:dyDescent="0.25">
      <c r="A65" s="6" t="s">
        <v>387</v>
      </c>
      <c r="B65" s="6" t="s">
        <v>26</v>
      </c>
      <c r="C65" s="6" t="s">
        <v>124</v>
      </c>
      <c r="D65" s="6"/>
      <c r="E65" s="6"/>
    </row>
    <row r="66" spans="1:5" x14ac:dyDescent="0.25">
      <c r="A66" s="6" t="s">
        <v>388</v>
      </c>
      <c r="B66" s="6" t="s">
        <v>199</v>
      </c>
      <c r="C66" s="6" t="s">
        <v>126</v>
      </c>
      <c r="D66" s="6"/>
      <c r="E66" s="6"/>
    </row>
    <row r="67" spans="1:5" x14ac:dyDescent="0.25">
      <c r="A67" s="6" t="s">
        <v>389</v>
      </c>
      <c r="B67" s="6" t="s">
        <v>28</v>
      </c>
      <c r="C67" s="6" t="s">
        <v>124</v>
      </c>
      <c r="D67" s="6"/>
      <c r="E67" s="6"/>
    </row>
    <row r="68" spans="1:5" x14ac:dyDescent="0.25">
      <c r="A68" s="6" t="s">
        <v>390</v>
      </c>
      <c r="B68" s="6" t="s">
        <v>77</v>
      </c>
      <c r="C68" s="6" t="s">
        <v>126</v>
      </c>
      <c r="D68" s="6"/>
      <c r="E68" s="6"/>
    </row>
    <row r="69" spans="1:5" x14ac:dyDescent="0.25">
      <c r="A69" s="6" t="s">
        <v>391</v>
      </c>
      <c r="B69" s="6" t="s">
        <v>108</v>
      </c>
      <c r="C69" s="6" t="s">
        <v>130</v>
      </c>
      <c r="D69" s="6"/>
      <c r="E69" s="6"/>
    </row>
    <row r="70" spans="1:5" x14ac:dyDescent="0.25">
      <c r="A70" s="6" t="s">
        <v>392</v>
      </c>
      <c r="B70" s="6" t="s">
        <v>49</v>
      </c>
      <c r="C70" s="6" t="s">
        <v>125</v>
      </c>
      <c r="D70" s="6"/>
      <c r="E70" s="6"/>
    </row>
    <row r="71" spans="1:5" x14ac:dyDescent="0.25">
      <c r="A71" s="6" t="s">
        <v>393</v>
      </c>
      <c r="B71" s="6" t="s">
        <v>202</v>
      </c>
      <c r="C71" s="6" t="s">
        <v>128</v>
      </c>
      <c r="D71" s="6"/>
      <c r="E71" s="6"/>
    </row>
    <row r="72" spans="1:5" x14ac:dyDescent="0.25">
      <c r="A72" s="6" t="s">
        <v>394</v>
      </c>
      <c r="B72" s="6" t="s">
        <v>201</v>
      </c>
      <c r="C72" s="6" t="s">
        <v>128</v>
      </c>
      <c r="D72" s="6"/>
      <c r="E72" s="6"/>
    </row>
    <row r="73" spans="1:5" x14ac:dyDescent="0.25">
      <c r="A73" s="6" t="s">
        <v>395</v>
      </c>
      <c r="B73" s="6" t="s">
        <v>203</v>
      </c>
      <c r="C73" s="6" t="s">
        <v>128</v>
      </c>
      <c r="D73" s="6"/>
      <c r="E73" s="6"/>
    </row>
    <row r="74" spans="1:5" x14ac:dyDescent="0.25">
      <c r="A74" s="6" t="s">
        <v>396</v>
      </c>
      <c r="B74" s="6" t="s">
        <v>51</v>
      </c>
      <c r="C74" s="6" t="s">
        <v>125</v>
      </c>
      <c r="D74" s="6"/>
      <c r="E74" s="6"/>
    </row>
    <row r="75" spans="1:5" x14ac:dyDescent="0.25">
      <c r="A75" s="6" t="s">
        <v>397</v>
      </c>
      <c r="B75" s="6" t="s">
        <v>110</v>
      </c>
      <c r="C75" s="6" t="s">
        <v>130</v>
      </c>
      <c r="D75" s="6"/>
      <c r="E75" s="6"/>
    </row>
    <row r="76" spans="1:5" x14ac:dyDescent="0.25">
      <c r="A76" s="6" t="s">
        <v>398</v>
      </c>
      <c r="B76" s="6" t="s">
        <v>79</v>
      </c>
      <c r="C76" s="6" t="s">
        <v>126</v>
      </c>
      <c r="D76" s="6"/>
      <c r="E76" s="6"/>
    </row>
    <row r="77" spans="1:5" x14ac:dyDescent="0.25">
      <c r="A77" s="6" t="s">
        <v>399</v>
      </c>
      <c r="B77" s="6" t="s">
        <v>74</v>
      </c>
      <c r="C77" s="6" t="s">
        <v>126</v>
      </c>
      <c r="D77" s="6"/>
      <c r="E77" s="6"/>
    </row>
    <row r="78" spans="1:5" x14ac:dyDescent="0.25">
      <c r="A78" s="6" t="s">
        <v>400</v>
      </c>
      <c r="B78" s="6" t="s">
        <v>80</v>
      </c>
      <c r="C78" s="6" t="s">
        <v>126</v>
      </c>
      <c r="D78" s="6"/>
      <c r="E78" s="6"/>
    </row>
    <row r="79" spans="1:5" x14ac:dyDescent="0.25">
      <c r="A79" s="6" t="s">
        <v>401</v>
      </c>
      <c r="B79" s="6" t="s">
        <v>81</v>
      </c>
      <c r="C79" s="6" t="s">
        <v>126</v>
      </c>
      <c r="D79" s="6"/>
      <c r="E79" s="6"/>
    </row>
    <row r="80" spans="1:5" x14ac:dyDescent="0.25">
      <c r="A80" s="6" t="s">
        <v>402</v>
      </c>
      <c r="B80" s="6" t="s">
        <v>82</v>
      </c>
      <c r="C80" s="6" t="s">
        <v>126</v>
      </c>
      <c r="D80" s="6"/>
      <c r="E80" s="6"/>
    </row>
    <row r="81" spans="1:5" x14ac:dyDescent="0.25">
      <c r="A81" s="6" t="s">
        <v>403</v>
      </c>
      <c r="B81" s="6" t="s">
        <v>83</v>
      </c>
      <c r="C81" s="6" t="s">
        <v>126</v>
      </c>
      <c r="D81" s="6"/>
      <c r="E81" s="6"/>
    </row>
    <row r="82" spans="1:5" x14ac:dyDescent="0.25">
      <c r="A82" s="6" t="s">
        <v>404</v>
      </c>
      <c r="B82" s="6" t="s">
        <v>96</v>
      </c>
      <c r="C82" s="6" t="s">
        <v>129</v>
      </c>
      <c r="D82" s="6"/>
      <c r="E82" s="6"/>
    </row>
    <row r="83" spans="1:5" x14ac:dyDescent="0.25">
      <c r="A83" s="6" t="s">
        <v>405</v>
      </c>
      <c r="B83" s="6" t="s">
        <v>97</v>
      </c>
      <c r="C83" s="6" t="s">
        <v>129</v>
      </c>
      <c r="D83" s="6"/>
      <c r="E83" s="6"/>
    </row>
    <row r="84" spans="1:5" x14ac:dyDescent="0.25">
      <c r="A84" s="6" t="s">
        <v>406</v>
      </c>
      <c r="B84" s="6" t="s">
        <v>122</v>
      </c>
      <c r="C84" s="6" t="s">
        <v>131</v>
      </c>
      <c r="D84" s="6"/>
      <c r="E84" s="6"/>
    </row>
    <row r="85" spans="1:5" s="60" customFormat="1" ht="74.25" customHeight="1" x14ac:dyDescent="0.25">
      <c r="A85" s="61" t="s">
        <v>407</v>
      </c>
      <c r="B85" s="61" t="s">
        <v>229</v>
      </c>
      <c r="C85" s="6" t="s">
        <v>228</v>
      </c>
      <c r="D85" s="63" t="s">
        <v>286</v>
      </c>
      <c r="E85" s="61" t="s">
        <v>484</v>
      </c>
    </row>
    <row r="86" spans="1:5" x14ac:dyDescent="0.25">
      <c r="A86" s="6" t="s">
        <v>408</v>
      </c>
      <c r="B86" s="6" t="s">
        <v>92</v>
      </c>
      <c r="C86" s="6" t="s">
        <v>128</v>
      </c>
      <c r="D86" s="6"/>
      <c r="E86" s="6"/>
    </row>
    <row r="87" spans="1:5" x14ac:dyDescent="0.25">
      <c r="A87" s="6" t="s">
        <v>409</v>
      </c>
      <c r="B87" s="6" t="s">
        <v>91</v>
      </c>
      <c r="C87" s="6" t="s">
        <v>128</v>
      </c>
      <c r="D87" s="6"/>
      <c r="E87" s="6"/>
    </row>
    <row r="88" spans="1:5" x14ac:dyDescent="0.25">
      <c r="A88" s="6" t="s">
        <v>410</v>
      </c>
      <c r="B88" s="6" t="s">
        <v>93</v>
      </c>
      <c r="C88" s="6" t="s">
        <v>128</v>
      </c>
      <c r="D88" s="6"/>
      <c r="E88" s="6"/>
    </row>
    <row r="89" spans="1:5" x14ac:dyDescent="0.25">
      <c r="A89" s="6" t="s">
        <v>411</v>
      </c>
      <c r="B89" s="6" t="s">
        <v>98</v>
      </c>
      <c r="C89" s="6" t="s">
        <v>129</v>
      </c>
      <c r="D89" s="6"/>
      <c r="E89" s="6"/>
    </row>
    <row r="90" spans="1:5" ht="60" x14ac:dyDescent="0.25">
      <c r="A90" s="96" t="s">
        <v>483</v>
      </c>
      <c r="B90" s="6" t="s">
        <v>325</v>
      </c>
      <c r="C90" s="6" t="s">
        <v>126</v>
      </c>
      <c r="D90" s="63" t="s">
        <v>286</v>
      </c>
      <c r="E90" s="61" t="s">
        <v>327</v>
      </c>
    </row>
    <row r="91" spans="1:5" x14ac:dyDescent="0.25">
      <c r="A91" s="6" t="s">
        <v>412</v>
      </c>
      <c r="B91" s="6" t="s">
        <v>73</v>
      </c>
      <c r="C91" s="6" t="s">
        <v>126</v>
      </c>
      <c r="D91" s="6"/>
      <c r="E91" s="6"/>
    </row>
    <row r="92" spans="1:5" x14ac:dyDescent="0.25">
      <c r="A92" s="6" t="s">
        <v>413</v>
      </c>
      <c r="B92" s="6" t="s">
        <v>112</v>
      </c>
      <c r="C92" s="6" t="s">
        <v>130</v>
      </c>
      <c r="D92" s="6"/>
      <c r="E92" s="6"/>
    </row>
    <row r="93" spans="1:5" x14ac:dyDescent="0.25">
      <c r="A93" s="6" t="s">
        <v>414</v>
      </c>
      <c r="B93" s="6" t="s">
        <v>52</v>
      </c>
      <c r="C93" s="6" t="s">
        <v>125</v>
      </c>
      <c r="D93" s="6"/>
      <c r="E93" s="6"/>
    </row>
    <row r="94" spans="1:5" x14ac:dyDescent="0.25">
      <c r="A94" s="6" t="s">
        <v>415</v>
      </c>
      <c r="B94" s="6" t="s">
        <v>30</v>
      </c>
      <c r="C94" s="6" t="s">
        <v>124</v>
      </c>
      <c r="D94" s="6"/>
      <c r="E94" s="6"/>
    </row>
    <row r="95" spans="1:5" x14ac:dyDescent="0.25">
      <c r="A95" s="6" t="s">
        <v>416</v>
      </c>
      <c r="B95" s="6" t="s">
        <v>100</v>
      </c>
      <c r="C95" s="6" t="s">
        <v>129</v>
      </c>
      <c r="D95" s="6"/>
      <c r="E95" s="6"/>
    </row>
    <row r="96" spans="1:5" x14ac:dyDescent="0.25">
      <c r="A96" s="6" t="s">
        <v>417</v>
      </c>
      <c r="B96" s="6" t="s">
        <v>102</v>
      </c>
      <c r="C96" s="6" t="s">
        <v>129</v>
      </c>
      <c r="D96" s="6"/>
      <c r="E96" s="6"/>
    </row>
    <row r="97" spans="1:5" s="60" customFormat="1" ht="57.75" customHeight="1" x14ac:dyDescent="0.25">
      <c r="A97" s="61" t="s">
        <v>418</v>
      </c>
      <c r="B97" s="61" t="s">
        <v>231</v>
      </c>
      <c r="C97" s="6" t="s">
        <v>125</v>
      </c>
      <c r="D97" s="63" t="s">
        <v>286</v>
      </c>
      <c r="E97" s="61" t="s">
        <v>444</v>
      </c>
    </row>
    <row r="98" spans="1:5" s="60" customFormat="1" ht="40.5" customHeight="1" x14ac:dyDescent="0.25">
      <c r="A98" s="61" t="s">
        <v>419</v>
      </c>
      <c r="B98" s="61" t="s">
        <v>232</v>
      </c>
      <c r="C98" s="6" t="s">
        <v>126</v>
      </c>
      <c r="D98" s="63" t="s">
        <v>286</v>
      </c>
      <c r="E98" s="61" t="s">
        <v>445</v>
      </c>
    </row>
    <row r="99" spans="1:5" s="60" customFormat="1" ht="40.5" customHeight="1" x14ac:dyDescent="0.25">
      <c r="A99" s="61" t="s">
        <v>420</v>
      </c>
      <c r="B99" s="61" t="s">
        <v>282</v>
      </c>
      <c r="C99" s="6" t="s">
        <v>125</v>
      </c>
      <c r="D99" s="63" t="s">
        <v>286</v>
      </c>
      <c r="E99" s="61" t="s">
        <v>446</v>
      </c>
    </row>
    <row r="100" spans="1:5" s="60" customFormat="1" ht="52.5" customHeight="1" x14ac:dyDescent="0.25">
      <c r="A100" s="61" t="s">
        <v>421</v>
      </c>
      <c r="B100" s="61" t="s">
        <v>233</v>
      </c>
      <c r="C100" s="6" t="s">
        <v>126</v>
      </c>
      <c r="D100" s="63" t="s">
        <v>286</v>
      </c>
      <c r="E100" s="61" t="s">
        <v>447</v>
      </c>
    </row>
    <row r="101" spans="1:5" x14ac:dyDescent="0.25">
      <c r="A101" s="6" t="s">
        <v>422</v>
      </c>
      <c r="B101" s="6" t="s">
        <v>84</v>
      </c>
      <c r="C101" s="6" t="s">
        <v>126</v>
      </c>
      <c r="D101" s="6"/>
      <c r="E101" s="6"/>
    </row>
    <row r="102" spans="1:5" x14ac:dyDescent="0.25">
      <c r="A102" s="6" t="s">
        <v>423</v>
      </c>
      <c r="B102" s="6" t="s">
        <v>104</v>
      </c>
      <c r="C102" s="6" t="s">
        <v>129</v>
      </c>
      <c r="D102" s="6"/>
      <c r="E102" s="6"/>
    </row>
    <row r="103" spans="1:5" x14ac:dyDescent="0.25">
      <c r="A103" s="6" t="s">
        <v>424</v>
      </c>
      <c r="B103" s="6" t="s">
        <v>105</v>
      </c>
      <c r="C103" s="6" t="s">
        <v>129</v>
      </c>
      <c r="D103" s="6"/>
      <c r="E103" s="6"/>
    </row>
  </sheetData>
  <autoFilter ref="A1:E103"/>
  <sortState ref="A2:E3">
    <sortCondition ref="B2:B3"/>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40"/>
  <sheetViews>
    <sheetView workbookViewId="0">
      <pane ySplit="1" topLeftCell="A2" activePane="bottomLeft" state="frozen"/>
      <selection pane="bottomLeft"/>
    </sheetView>
  </sheetViews>
  <sheetFormatPr defaultRowHeight="15" x14ac:dyDescent="0.25"/>
  <cols>
    <col min="1" max="1" width="47.7109375" customWidth="1"/>
    <col min="2" max="2" width="19.28515625" customWidth="1"/>
    <col min="3" max="3" width="9.140625" style="13"/>
  </cols>
  <sheetData>
    <row r="1" spans="1:3" ht="33.75" customHeight="1" x14ac:dyDescent="0.25">
      <c r="A1" s="25" t="s">
        <v>160</v>
      </c>
      <c r="B1" s="25" t="s">
        <v>184</v>
      </c>
      <c r="C1" s="26" t="s">
        <v>159</v>
      </c>
    </row>
    <row r="2" spans="1:3" x14ac:dyDescent="0.25">
      <c r="A2" t="s">
        <v>155</v>
      </c>
      <c r="B2" t="s">
        <v>171</v>
      </c>
      <c r="C2" s="13" t="s">
        <v>172</v>
      </c>
    </row>
    <row r="3" spans="1:3" x14ac:dyDescent="0.25">
      <c r="A3" t="s">
        <v>207</v>
      </c>
      <c r="B3" t="s">
        <v>214</v>
      </c>
      <c r="C3" s="13" t="s">
        <v>172</v>
      </c>
    </row>
    <row r="4" spans="1:3" x14ac:dyDescent="0.25">
      <c r="A4" t="s">
        <v>156</v>
      </c>
      <c r="B4" t="s">
        <v>173</v>
      </c>
      <c r="C4" s="13" t="s">
        <v>172</v>
      </c>
    </row>
    <row r="5" spans="1:3" x14ac:dyDescent="0.25">
      <c r="A5" t="s">
        <v>157</v>
      </c>
      <c r="B5" t="s">
        <v>171</v>
      </c>
      <c r="C5" s="13" t="s">
        <v>172</v>
      </c>
    </row>
    <row r="6" spans="1:3" x14ac:dyDescent="0.25">
      <c r="A6" t="s">
        <v>158</v>
      </c>
      <c r="B6" t="s">
        <v>175</v>
      </c>
      <c r="C6" s="13" t="s">
        <v>172</v>
      </c>
    </row>
    <row r="7" spans="1:3" x14ac:dyDescent="0.25">
      <c r="A7" t="s">
        <v>161</v>
      </c>
      <c r="B7" t="s">
        <v>176</v>
      </c>
      <c r="C7" s="13" t="s">
        <v>172</v>
      </c>
    </row>
    <row r="8" spans="1:3" x14ac:dyDescent="0.25">
      <c r="A8" t="s">
        <v>162</v>
      </c>
      <c r="B8" t="s">
        <v>177</v>
      </c>
      <c r="C8" s="13" t="s">
        <v>172</v>
      </c>
    </row>
    <row r="9" spans="1:3" x14ac:dyDescent="0.25">
      <c r="A9" t="s">
        <v>317</v>
      </c>
      <c r="B9" t="s">
        <v>178</v>
      </c>
      <c r="C9" s="13" t="s">
        <v>172</v>
      </c>
    </row>
    <row r="10" spans="1:3" x14ac:dyDescent="0.25">
      <c r="A10" t="s">
        <v>208</v>
      </c>
      <c r="B10" t="s">
        <v>215</v>
      </c>
      <c r="C10" s="13" t="s">
        <v>172</v>
      </c>
    </row>
    <row r="11" spans="1:3" x14ac:dyDescent="0.25">
      <c r="A11" t="s">
        <v>163</v>
      </c>
      <c r="B11" t="s">
        <v>179</v>
      </c>
      <c r="C11" s="13" t="s">
        <v>172</v>
      </c>
    </row>
    <row r="12" spans="1:3" x14ac:dyDescent="0.25">
      <c r="A12" t="s">
        <v>164</v>
      </c>
      <c r="B12" t="s">
        <v>180</v>
      </c>
      <c r="C12" s="13" t="s">
        <v>172</v>
      </c>
    </row>
    <row r="13" spans="1:3" x14ac:dyDescent="0.25">
      <c r="A13" t="s">
        <v>165</v>
      </c>
      <c r="B13" t="s">
        <v>181</v>
      </c>
      <c r="C13" s="13" t="s">
        <v>172</v>
      </c>
    </row>
    <row r="14" spans="1:3" x14ac:dyDescent="0.25">
      <c r="A14" t="s">
        <v>166</v>
      </c>
      <c r="B14" t="s">
        <v>171</v>
      </c>
      <c r="C14" s="13" t="s">
        <v>172</v>
      </c>
    </row>
    <row r="15" spans="1:3" x14ac:dyDescent="0.25">
      <c r="A15" t="s">
        <v>209</v>
      </c>
      <c r="B15" t="s">
        <v>216</v>
      </c>
      <c r="C15" s="13" t="s">
        <v>172</v>
      </c>
    </row>
    <row r="16" spans="1:3" x14ac:dyDescent="0.25">
      <c r="A16" t="s">
        <v>210</v>
      </c>
      <c r="B16" t="s">
        <v>171</v>
      </c>
      <c r="C16" s="13" t="s">
        <v>172</v>
      </c>
    </row>
    <row r="17" spans="1:3" x14ac:dyDescent="0.25">
      <c r="A17" t="s">
        <v>211</v>
      </c>
      <c r="B17" t="s">
        <v>171</v>
      </c>
      <c r="C17" s="13" t="s">
        <v>172</v>
      </c>
    </row>
    <row r="18" spans="1:3" x14ac:dyDescent="0.25">
      <c r="A18" t="s">
        <v>167</v>
      </c>
      <c r="B18" t="s">
        <v>171</v>
      </c>
      <c r="C18" s="13" t="s">
        <v>172</v>
      </c>
    </row>
    <row r="19" spans="1:3" x14ac:dyDescent="0.25">
      <c r="A19" t="s">
        <v>212</v>
      </c>
      <c r="B19" t="s">
        <v>217</v>
      </c>
      <c r="C19" s="13" t="s">
        <v>172</v>
      </c>
    </row>
    <row r="20" spans="1:3" x14ac:dyDescent="0.25">
      <c r="A20" t="s">
        <v>213</v>
      </c>
      <c r="B20" t="s">
        <v>218</v>
      </c>
      <c r="C20" s="13" t="s">
        <v>172</v>
      </c>
    </row>
    <row r="21" spans="1:3" x14ac:dyDescent="0.25">
      <c r="A21" t="s">
        <v>168</v>
      </c>
      <c r="B21" t="s">
        <v>174</v>
      </c>
      <c r="C21" s="13" t="s">
        <v>172</v>
      </c>
    </row>
    <row r="22" spans="1:3" x14ac:dyDescent="0.25">
      <c r="A22" t="s">
        <v>224</v>
      </c>
      <c r="B22" t="s">
        <v>225</v>
      </c>
      <c r="C22" s="13" t="s">
        <v>172</v>
      </c>
    </row>
    <row r="23" spans="1:3" x14ac:dyDescent="0.25">
      <c r="A23" t="s">
        <v>169</v>
      </c>
      <c r="B23" t="s">
        <v>183</v>
      </c>
      <c r="C23" s="13" t="s">
        <v>172</v>
      </c>
    </row>
    <row r="24" spans="1:3" x14ac:dyDescent="0.25">
      <c r="A24" t="s">
        <v>170</v>
      </c>
      <c r="B24" t="s">
        <v>171</v>
      </c>
      <c r="C24" s="13" t="s">
        <v>172</v>
      </c>
    </row>
    <row r="25" spans="1:3" x14ac:dyDescent="0.25">
      <c r="A25" t="s">
        <v>449</v>
      </c>
      <c r="B25" t="s">
        <v>465</v>
      </c>
      <c r="C25" s="13" t="s">
        <v>172</v>
      </c>
    </row>
    <row r="26" spans="1:3" x14ac:dyDescent="0.25">
      <c r="A26" t="s">
        <v>450</v>
      </c>
      <c r="B26" t="s">
        <v>466</v>
      </c>
      <c r="C26" s="13" t="s">
        <v>172</v>
      </c>
    </row>
    <row r="27" spans="1:3" x14ac:dyDescent="0.25">
      <c r="A27" t="s">
        <v>451</v>
      </c>
      <c r="B27" t="s">
        <v>180</v>
      </c>
      <c r="C27" s="13" t="s">
        <v>172</v>
      </c>
    </row>
    <row r="28" spans="1:3" x14ac:dyDescent="0.25">
      <c r="A28" t="s">
        <v>452</v>
      </c>
      <c r="B28" t="s">
        <v>176</v>
      </c>
      <c r="C28" s="13" t="s">
        <v>172</v>
      </c>
    </row>
    <row r="29" spans="1:3" x14ac:dyDescent="0.25">
      <c r="A29" t="s">
        <v>453</v>
      </c>
      <c r="B29" t="s">
        <v>467</v>
      </c>
      <c r="C29" s="13" t="s">
        <v>172</v>
      </c>
    </row>
    <row r="30" spans="1:3" x14ac:dyDescent="0.25">
      <c r="A30" t="s">
        <v>454</v>
      </c>
      <c r="B30" t="s">
        <v>178</v>
      </c>
      <c r="C30" s="13" t="s">
        <v>172</v>
      </c>
    </row>
    <row r="31" spans="1:3" x14ac:dyDescent="0.25">
      <c r="A31" t="s">
        <v>455</v>
      </c>
      <c r="B31" t="s">
        <v>468</v>
      </c>
      <c r="C31" s="13" t="s">
        <v>172</v>
      </c>
    </row>
    <row r="32" spans="1:3" x14ac:dyDescent="0.25">
      <c r="A32" t="s">
        <v>456</v>
      </c>
      <c r="B32" t="s">
        <v>171</v>
      </c>
      <c r="C32" s="13" t="s">
        <v>172</v>
      </c>
    </row>
    <row r="33" spans="1:3" x14ac:dyDescent="0.25">
      <c r="A33" t="s">
        <v>457</v>
      </c>
      <c r="B33" t="s">
        <v>181</v>
      </c>
      <c r="C33" s="13" t="s">
        <v>172</v>
      </c>
    </row>
    <row r="34" spans="1:3" x14ac:dyDescent="0.25">
      <c r="A34" t="s">
        <v>458</v>
      </c>
      <c r="B34" t="s">
        <v>469</v>
      </c>
      <c r="C34" s="13" t="s">
        <v>172</v>
      </c>
    </row>
    <row r="35" spans="1:3" x14ac:dyDescent="0.25">
      <c r="A35" t="s">
        <v>459</v>
      </c>
      <c r="B35" t="s">
        <v>470</v>
      </c>
      <c r="C35" s="13" t="s">
        <v>172</v>
      </c>
    </row>
    <row r="36" spans="1:3" x14ac:dyDescent="0.25">
      <c r="A36" t="s">
        <v>460</v>
      </c>
      <c r="B36" t="s">
        <v>214</v>
      </c>
      <c r="C36" s="13" t="s">
        <v>172</v>
      </c>
    </row>
    <row r="37" spans="1:3" x14ac:dyDescent="0.25">
      <c r="A37" t="s">
        <v>461</v>
      </c>
      <c r="B37" t="s">
        <v>471</v>
      </c>
      <c r="C37" s="13" t="s">
        <v>172</v>
      </c>
    </row>
    <row r="38" spans="1:3" x14ac:dyDescent="0.25">
      <c r="A38" t="s">
        <v>462</v>
      </c>
      <c r="B38" t="s">
        <v>472</v>
      </c>
      <c r="C38" s="13" t="s">
        <v>172</v>
      </c>
    </row>
    <row r="39" spans="1:3" x14ac:dyDescent="0.25">
      <c r="A39" t="s">
        <v>463</v>
      </c>
      <c r="B39" t="s">
        <v>183</v>
      </c>
      <c r="C39" s="13" t="s">
        <v>172</v>
      </c>
    </row>
    <row r="40" spans="1:3" x14ac:dyDescent="0.25">
      <c r="A40" t="s">
        <v>464</v>
      </c>
      <c r="B40" t="s">
        <v>473</v>
      </c>
      <c r="C40" s="13" t="s">
        <v>172</v>
      </c>
    </row>
  </sheetData>
  <sortState ref="A2:C24">
    <sortCondition ref="A2:A24"/>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U18"/>
  <sheetViews>
    <sheetView workbookViewId="0">
      <selection activeCell="B6" sqref="B6"/>
    </sheetView>
  </sheetViews>
  <sheetFormatPr defaultColWidth="9.140625" defaultRowHeight="15" x14ac:dyDescent="0.25"/>
  <cols>
    <col min="1" max="1" width="24.7109375" style="1" customWidth="1"/>
    <col min="2" max="2" width="9.85546875" style="1" customWidth="1"/>
    <col min="3" max="3" width="41.7109375" style="1" customWidth="1"/>
    <col min="4" max="4" width="16.7109375" style="2" customWidth="1"/>
    <col min="5" max="5" width="62.85546875" style="1" customWidth="1"/>
    <col min="6" max="6" width="14" style="2" customWidth="1"/>
    <col min="7" max="7" width="19.85546875" style="2" customWidth="1"/>
    <col min="8" max="10" width="16" style="2" customWidth="1"/>
    <col min="11" max="11" width="26.42578125" style="1" customWidth="1"/>
    <col min="12" max="12" width="10.140625" style="1" bestFit="1" customWidth="1"/>
    <col min="13" max="16384" width="9.140625" style="1"/>
  </cols>
  <sheetData>
    <row r="1" spans="1:21" x14ac:dyDescent="0.25">
      <c r="A1" s="6"/>
      <c r="B1" s="6"/>
      <c r="C1" s="6"/>
      <c r="D1" s="7"/>
      <c r="E1" s="6"/>
      <c r="F1" s="7"/>
      <c r="G1" s="7"/>
      <c r="H1" s="7"/>
      <c r="I1" s="7"/>
      <c r="J1" s="7"/>
      <c r="K1" s="6"/>
    </row>
    <row r="2" spans="1:21" ht="18.75" x14ac:dyDescent="0.25">
      <c r="A2" s="6"/>
      <c r="B2" s="6"/>
      <c r="C2" s="6"/>
      <c r="D2" s="11" t="s">
        <v>136</v>
      </c>
      <c r="E2" s="39" t="s">
        <v>290</v>
      </c>
      <c r="F2" s="7"/>
      <c r="G2" s="7"/>
      <c r="H2" s="7"/>
      <c r="I2" s="41"/>
      <c r="J2" s="7"/>
      <c r="K2" s="6"/>
    </row>
    <row r="3" spans="1:21" ht="16.5" x14ac:dyDescent="0.25">
      <c r="A3" s="6"/>
      <c r="B3" s="6"/>
      <c r="C3" s="6"/>
      <c r="D3" s="11" t="s">
        <v>182</v>
      </c>
      <c r="E3" s="39" t="s">
        <v>289</v>
      </c>
      <c r="F3" s="7"/>
      <c r="G3" s="7"/>
      <c r="H3" s="7"/>
      <c r="I3" s="7"/>
      <c r="J3" s="7"/>
      <c r="K3" s="6"/>
    </row>
    <row r="4" spans="1:21" x14ac:dyDescent="0.25">
      <c r="A4" s="6"/>
      <c r="B4" s="6"/>
      <c r="C4" s="6"/>
      <c r="D4" s="11" t="s">
        <v>132</v>
      </c>
      <c r="E4" s="64" t="s">
        <v>291</v>
      </c>
      <c r="F4" s="7"/>
      <c r="G4" s="7"/>
      <c r="H4" s="7"/>
      <c r="I4" s="7"/>
      <c r="J4" s="7"/>
      <c r="K4" s="6"/>
    </row>
    <row r="5" spans="1:21" x14ac:dyDescent="0.25">
      <c r="A5" s="6"/>
      <c r="B5" s="6"/>
      <c r="C5" s="6"/>
      <c r="D5" s="7"/>
      <c r="E5" s="6"/>
      <c r="F5" s="7"/>
      <c r="G5" s="8" t="s">
        <v>226</v>
      </c>
      <c r="H5" s="1"/>
      <c r="I5" s="7"/>
      <c r="J5" s="7"/>
      <c r="K5" s="6"/>
    </row>
    <row r="6" spans="1:21" x14ac:dyDescent="0.25">
      <c r="A6" s="6"/>
      <c r="B6" s="6"/>
      <c r="C6" s="9"/>
      <c r="D6" s="10" t="s">
        <v>1</v>
      </c>
      <c r="E6" s="9"/>
      <c r="F6" s="10" t="s">
        <v>4</v>
      </c>
      <c r="G6" s="30" t="s">
        <v>193</v>
      </c>
      <c r="H6" s="7"/>
      <c r="I6" s="7"/>
      <c r="J6" s="7"/>
      <c r="K6" s="6"/>
      <c r="U6" s="7"/>
    </row>
    <row r="7" spans="1:21" x14ac:dyDescent="0.25">
      <c r="A7" s="6"/>
      <c r="B7" s="6"/>
      <c r="C7" s="9"/>
      <c r="D7" s="10" t="s">
        <v>10</v>
      </c>
      <c r="E7" s="9"/>
      <c r="F7" s="10" t="s">
        <v>5</v>
      </c>
      <c r="G7" s="30" t="s">
        <v>192</v>
      </c>
      <c r="H7" s="123" t="s">
        <v>230</v>
      </c>
      <c r="I7" s="124"/>
      <c r="J7" s="125"/>
      <c r="K7" s="6"/>
    </row>
    <row r="8" spans="1:21" x14ac:dyDescent="0.25">
      <c r="A8" s="9" t="s">
        <v>123</v>
      </c>
      <c r="B8" s="79" t="s">
        <v>386</v>
      </c>
      <c r="C8" s="9" t="s">
        <v>0</v>
      </c>
      <c r="D8" s="10" t="s">
        <v>2</v>
      </c>
      <c r="E8" s="9" t="s">
        <v>3</v>
      </c>
      <c r="F8" s="10" t="s">
        <v>135</v>
      </c>
      <c r="G8" s="10" t="s">
        <v>6</v>
      </c>
      <c r="H8" s="10" t="s">
        <v>7</v>
      </c>
      <c r="I8" s="10" t="s">
        <v>8</v>
      </c>
      <c r="J8" s="10" t="s">
        <v>9</v>
      </c>
      <c r="K8" s="9" t="s">
        <v>134</v>
      </c>
    </row>
    <row r="9" spans="1:21" ht="72" customHeight="1" x14ac:dyDescent="0.25">
      <c r="A9" s="3" t="s">
        <v>124</v>
      </c>
      <c r="B9" s="80" t="s">
        <v>338</v>
      </c>
      <c r="C9" s="12" t="s">
        <v>11</v>
      </c>
      <c r="D9" s="29" t="s">
        <v>12</v>
      </c>
      <c r="E9" s="4" t="s">
        <v>13</v>
      </c>
      <c r="F9" s="36">
        <v>2</v>
      </c>
      <c r="G9" s="37">
        <v>51050</v>
      </c>
      <c r="H9" s="37">
        <v>45000</v>
      </c>
      <c r="I9" s="37">
        <v>55000</v>
      </c>
      <c r="J9" s="37">
        <v>65000</v>
      </c>
      <c r="K9" s="38"/>
      <c r="L9" s="65"/>
    </row>
    <row r="10" spans="1:21" ht="83.25" customHeight="1" x14ac:dyDescent="0.25">
      <c r="A10" s="3" t="s">
        <v>124</v>
      </c>
      <c r="B10" s="81" t="s">
        <v>357</v>
      </c>
      <c r="C10" s="12" t="s">
        <v>14</v>
      </c>
      <c r="D10" s="29">
        <v>109000</v>
      </c>
      <c r="E10" s="4" t="s">
        <v>15</v>
      </c>
      <c r="F10" s="36">
        <v>1</v>
      </c>
      <c r="G10" s="37">
        <v>90000</v>
      </c>
      <c r="H10" s="37">
        <v>75000</v>
      </c>
      <c r="I10" s="37">
        <v>90000</v>
      </c>
      <c r="J10" s="37">
        <v>105000</v>
      </c>
      <c r="K10" s="38"/>
    </row>
    <row r="11" spans="1:21" ht="16.5" x14ac:dyDescent="0.25">
      <c r="A11" s="3" t="s">
        <v>124</v>
      </c>
      <c r="B11" s="81" t="s">
        <v>381</v>
      </c>
      <c r="C11" s="12" t="s">
        <v>16</v>
      </c>
      <c r="D11" s="29" t="s">
        <v>17</v>
      </c>
      <c r="E11" s="4"/>
      <c r="F11" s="36" t="s">
        <v>127</v>
      </c>
      <c r="G11" s="37"/>
      <c r="H11" s="37"/>
      <c r="I11" s="37"/>
      <c r="J11" s="37"/>
      <c r="K11" s="38"/>
    </row>
    <row r="12" spans="1:21" ht="16.5" x14ac:dyDescent="0.25">
      <c r="A12" s="3" t="s">
        <v>124</v>
      </c>
      <c r="B12" s="81" t="s">
        <v>382</v>
      </c>
      <c r="C12" s="12" t="s">
        <v>18</v>
      </c>
      <c r="D12" s="29" t="s">
        <v>19</v>
      </c>
      <c r="E12" s="4"/>
      <c r="F12" s="36" t="s">
        <v>127</v>
      </c>
      <c r="G12" s="37"/>
      <c r="H12" s="37"/>
      <c r="I12" s="37"/>
      <c r="J12" s="37"/>
      <c r="K12" s="38"/>
    </row>
    <row r="13" spans="1:21" ht="49.5" x14ac:dyDescent="0.25">
      <c r="A13" s="3" t="s">
        <v>124</v>
      </c>
      <c r="B13" s="81" t="s">
        <v>383</v>
      </c>
      <c r="C13" s="12" t="s">
        <v>20</v>
      </c>
      <c r="D13" s="29" t="s">
        <v>21</v>
      </c>
      <c r="E13" s="4"/>
      <c r="F13" s="36">
        <v>2</v>
      </c>
      <c r="G13" s="37">
        <v>52000</v>
      </c>
      <c r="H13" s="37" t="s">
        <v>293</v>
      </c>
      <c r="I13" s="37" t="s">
        <v>293</v>
      </c>
      <c r="J13" s="37" t="s">
        <v>293</v>
      </c>
      <c r="K13" s="66" t="s">
        <v>292</v>
      </c>
    </row>
    <row r="14" spans="1:21" ht="16.5" x14ac:dyDescent="0.25">
      <c r="A14" s="3" t="s">
        <v>124</v>
      </c>
      <c r="B14" s="81" t="s">
        <v>384</v>
      </c>
      <c r="C14" s="12" t="s">
        <v>22</v>
      </c>
      <c r="D14" s="29" t="s">
        <v>23</v>
      </c>
      <c r="E14" s="4"/>
      <c r="F14" s="36" t="s">
        <v>127</v>
      </c>
      <c r="G14" s="37"/>
      <c r="H14" s="37"/>
      <c r="I14" s="37"/>
      <c r="J14" s="37"/>
      <c r="K14" s="38"/>
    </row>
    <row r="15" spans="1:21" ht="16.5" x14ac:dyDescent="0.25">
      <c r="A15" s="3" t="s">
        <v>124</v>
      </c>
      <c r="B15" s="81" t="s">
        <v>385</v>
      </c>
      <c r="C15" s="12" t="s">
        <v>24</v>
      </c>
      <c r="D15" s="29" t="s">
        <v>25</v>
      </c>
      <c r="E15" s="4"/>
      <c r="F15" s="36" t="s">
        <v>127</v>
      </c>
      <c r="G15" s="37"/>
      <c r="H15" s="37"/>
      <c r="I15" s="37"/>
      <c r="J15" s="37"/>
      <c r="K15" s="38"/>
    </row>
    <row r="16" spans="1:21" ht="16.5" x14ac:dyDescent="0.25">
      <c r="A16" s="3" t="s">
        <v>124</v>
      </c>
      <c r="B16" s="81" t="s">
        <v>387</v>
      </c>
      <c r="C16" s="12" t="s">
        <v>26</v>
      </c>
      <c r="D16" s="29" t="s">
        <v>27</v>
      </c>
      <c r="E16" s="4"/>
      <c r="F16" s="36" t="s">
        <v>127</v>
      </c>
      <c r="G16" s="37"/>
      <c r="H16" s="37"/>
      <c r="I16" s="37"/>
      <c r="J16" s="37"/>
      <c r="K16" s="38"/>
    </row>
    <row r="17" spans="1:11" ht="16.5" x14ac:dyDescent="0.25">
      <c r="A17" s="3" t="s">
        <v>124</v>
      </c>
      <c r="B17" s="81" t="s">
        <v>389</v>
      </c>
      <c r="C17" s="12" t="s">
        <v>28</v>
      </c>
      <c r="D17" s="29" t="s">
        <v>29</v>
      </c>
      <c r="E17" s="4"/>
      <c r="F17" s="36" t="s">
        <v>127</v>
      </c>
      <c r="G17" s="37"/>
      <c r="H17" s="37"/>
      <c r="I17" s="37"/>
      <c r="J17" s="37"/>
      <c r="K17" s="38"/>
    </row>
    <row r="18" spans="1:11" ht="96" customHeight="1" thickBot="1" x14ac:dyDescent="0.3">
      <c r="A18" s="49" t="s">
        <v>124</v>
      </c>
      <c r="B18" s="82" t="s">
        <v>415</v>
      </c>
      <c r="C18" s="50" t="s">
        <v>30</v>
      </c>
      <c r="D18" s="51" t="s">
        <v>31</v>
      </c>
      <c r="E18" s="52" t="s">
        <v>32</v>
      </c>
      <c r="F18" s="53">
        <v>1</v>
      </c>
      <c r="G18" s="54">
        <v>47800</v>
      </c>
      <c r="H18" s="54">
        <v>45000</v>
      </c>
      <c r="I18" s="54">
        <v>55000</v>
      </c>
      <c r="J18" s="54">
        <v>65000</v>
      </c>
      <c r="K18" s="55" t="s">
        <v>294</v>
      </c>
    </row>
  </sheetData>
  <mergeCells count="1">
    <mergeCell ref="H7:J7"/>
  </mergeCells>
  <hyperlinks>
    <hyperlink ref="E4" r:id="rId1"/>
  </hyperlinks>
  <pageMargins left="0.7" right="0.7" top="0.75" bottom="0.75" header="0.3" footer="0.3"/>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SALARY DETAIL</vt:lpstr>
      <vt:lpstr>Budget Questions</vt:lpstr>
      <vt:lpstr>Job List</vt:lpstr>
      <vt:lpstr>Invited Institutions</vt:lpstr>
      <vt:lpstr>Sample Data</vt:lpstr>
    </vt:vector>
  </TitlesOfParts>
  <Company>Cottingham &amp; Butler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RONK</dc:creator>
  <cp:lastModifiedBy>BRIAN RONK</cp:lastModifiedBy>
  <dcterms:created xsi:type="dcterms:W3CDTF">2019-02-16T12:00:58Z</dcterms:created>
  <dcterms:modified xsi:type="dcterms:W3CDTF">2020-07-22T21:00:51Z</dcterms:modified>
</cp:coreProperties>
</file>